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filterPrivacy="1"/>
  <xr:revisionPtr revIDLastSave="0" documentId="8_{0619399E-4EA4-4CF5-ABC5-02BFA37CF65B}" xr6:coauthVersionLast="45" xr6:coauthVersionMax="45" xr10:uidLastSave="{00000000-0000-0000-0000-000000000000}"/>
  <bookViews>
    <workbookView xWindow="-110" yWindow="-110" windowWidth="19420" windowHeight="10420" xr2:uid="{00000000-000D-0000-FFFF-FFFF00000000}"/>
  </bookViews>
  <sheets>
    <sheet name="Index" sheetId="58" r:id="rId1"/>
    <sheet name="T0.1" sheetId="2" r:id="rId2"/>
    <sheet name="T0.2" sheetId="3" r:id="rId3"/>
    <sheet name="F0.1" sheetId="4" r:id="rId4"/>
    <sheet name="F0.2" sheetId="8" r:id="rId5"/>
    <sheet name="T0.3" sheetId="5" r:id="rId6"/>
    <sheet name="T0.4" sheetId="6" r:id="rId7"/>
    <sheet name="T0.5" sheetId="9" r:id="rId8"/>
    <sheet name="T1.1" sheetId="11" r:id="rId9"/>
    <sheet name="T1.2" sheetId="12" r:id="rId10"/>
    <sheet name="T1.3" sheetId="13" r:id="rId11"/>
    <sheet name="T1.4" sheetId="14" r:id="rId12"/>
    <sheet name="T1.5" sheetId="15" r:id="rId13"/>
    <sheet name="T2.1" sheetId="16" r:id="rId14"/>
    <sheet name="T2.2" sheetId="17" r:id="rId15"/>
    <sheet name="T2.3" sheetId="18" r:id="rId16"/>
    <sheet name="T2.4" sheetId="19" r:id="rId17"/>
    <sheet name="T2.5" sheetId="20" r:id="rId18"/>
    <sheet name="T2.6" sheetId="21" r:id="rId19"/>
    <sheet name="T2.7" sheetId="22" r:id="rId20"/>
    <sheet name="T2.8" sheetId="23" r:id="rId21"/>
    <sheet name="T3.1" sheetId="24" r:id="rId22"/>
    <sheet name="T3.2" sheetId="25" r:id="rId23"/>
    <sheet name="T3.3" sheetId="26" r:id="rId24"/>
    <sheet name="T3.4" sheetId="27" r:id="rId25"/>
    <sheet name="T3.5" sheetId="28" r:id="rId26"/>
    <sheet name="T3.6" sheetId="29" r:id="rId27"/>
    <sheet name="T3.7" sheetId="30" r:id="rId28"/>
    <sheet name="T3.8" sheetId="31" r:id="rId29"/>
    <sheet name="T3.9" sheetId="32" r:id="rId30"/>
    <sheet name="T3.10" sheetId="33" r:id="rId31"/>
    <sheet name="T4.1" sheetId="34" r:id="rId32"/>
    <sheet name="T4.2" sheetId="35" r:id="rId33"/>
    <sheet name="T4.3" sheetId="36" r:id="rId34"/>
    <sheet name="T4.4" sheetId="37" r:id="rId35"/>
    <sheet name="T4.5" sheetId="38" r:id="rId36"/>
    <sheet name="T4.6" sheetId="41" r:id="rId37"/>
    <sheet name="T4.7" sheetId="42" r:id="rId38"/>
    <sheet name="T4.8" sheetId="43" r:id="rId39"/>
    <sheet name="T4.9" sheetId="44" r:id="rId40"/>
    <sheet name="T4.10" sheetId="45" r:id="rId41"/>
    <sheet name="T4.11" sheetId="46" r:id="rId42"/>
    <sheet name="T4.12" sheetId="47" r:id="rId43"/>
    <sheet name="T4.13" sheetId="48" r:id="rId44"/>
    <sheet name="T4.14" sheetId="49" r:id="rId45"/>
    <sheet name="T4.15" sheetId="50" r:id="rId46"/>
    <sheet name="F4.1" sheetId="51" r:id="rId47"/>
    <sheet name="F4.2" sheetId="52" r:id="rId48"/>
    <sheet name="T5.1" sheetId="53" r:id="rId49"/>
    <sheet name="T5.2" sheetId="54" r:id="rId50"/>
    <sheet name="T5.3" sheetId="55" r:id="rId51"/>
    <sheet name="T5.4" sheetId="56" r:id="rId52"/>
    <sheet name="T5.5" sheetId="57" r:id="rId53"/>
  </sheets>
  <definedNames>
    <definedName name="_xlnm.Print_Area" localSheetId="3">'F0.1'!$F$1:$Q$26</definedName>
    <definedName name="_xlnm.Print_Area" localSheetId="4">'F0.2'!$A$1:$I$28</definedName>
    <definedName name="_xlnm.Print_Area" localSheetId="46">'F4.1'!$A$1:$H$27</definedName>
    <definedName name="_xlnm.Print_Area" localSheetId="47">'F4.2'!$A$1:$D$34</definedName>
    <definedName name="_xlnm.Print_Area" localSheetId="0">Index!$A$1:$C$32,Index!$D$2:$F$24</definedName>
    <definedName name="_xlnm.Print_Area" localSheetId="1">'T0.1'!$A$1:$J$9</definedName>
    <definedName name="_xlnm.Print_Area" localSheetId="2">'T0.2'!$A$1:$C$7</definedName>
    <definedName name="_xlnm.Print_Area" localSheetId="5">'T0.3'!$A$1:$G$15</definedName>
    <definedName name="_xlnm.Print_Area" localSheetId="6">'T0.4'!$A$1:$B$10</definedName>
    <definedName name="_xlnm.Print_Area" localSheetId="7">'T0.5'!$A$1:$E$23</definedName>
    <definedName name="_xlnm.Print_Area" localSheetId="8">'T1.1'!$A$1:$E$11</definedName>
    <definedName name="_xlnm.Print_Area" localSheetId="9">'T1.2'!$A$1:$G$8</definedName>
    <definedName name="_xlnm.Print_Area" localSheetId="10">'T1.3'!$A$1:$G$13</definedName>
    <definedName name="_xlnm.Print_Area" localSheetId="11">'T1.4'!$A$1:$G$13</definedName>
    <definedName name="_xlnm.Print_Area" localSheetId="12">'T1.5'!$A$1:$G$13</definedName>
    <definedName name="_xlnm.Print_Area" localSheetId="13">'T2.1'!$A$1:$B$30</definedName>
    <definedName name="_xlnm.Print_Area" localSheetId="14">'T2.2'!$A$1:$C$17</definedName>
    <definedName name="_xlnm.Print_Area" localSheetId="15">'T2.3'!$A$1:$C$12</definedName>
    <definedName name="_xlnm.Print_Area" localSheetId="16">'T2.4'!$A$1:$I$6</definedName>
    <definedName name="_xlnm.Print_Area" localSheetId="17">'T2.5'!$A$1:$B$23</definedName>
    <definedName name="_xlnm.Print_Area" localSheetId="18">'T2.6'!$A$1:$C$7</definedName>
    <definedName name="_xlnm.Print_Area" localSheetId="19">'T2.7'!$A$1:$G$24</definedName>
    <definedName name="_xlnm.Print_Area" localSheetId="21">'T3.1'!$A$1:$B$5</definedName>
    <definedName name="_xlnm.Print_Area" localSheetId="30">'T3.10'!$A$1:$H$6</definedName>
    <definedName name="_xlnm.Print_Area" localSheetId="22">'T3.2'!$A$1:$H$35</definedName>
    <definedName name="_xlnm.Print_Area" localSheetId="23">'T3.3'!$A$1:$I$8</definedName>
    <definedName name="_xlnm.Print_Area" localSheetId="24">'T3.4'!$A$1:$C$22</definedName>
    <definedName name="_xlnm.Print_Area" localSheetId="25">'T3.5'!$A$1:$C$5</definedName>
    <definedName name="_xlnm.Print_Area" localSheetId="26">'T3.6'!$A$1:$B$7</definedName>
    <definedName name="_xlnm.Print_Area" localSheetId="27">'T3.7'!$A$1:$I$8</definedName>
    <definedName name="_xlnm.Print_Area" localSheetId="28">'T3.8'!$A$1:$C$11</definedName>
    <definedName name="_xlnm.Print_Area" localSheetId="29">'T3.9'!$A$1:$C$10</definedName>
    <definedName name="_xlnm.Print_Area" localSheetId="31">'T4.1'!$A$1:$I$12</definedName>
    <definedName name="_xlnm.Print_Area" localSheetId="40">'T4.10'!$A$1:$E$13</definedName>
    <definedName name="_xlnm.Print_Area" localSheetId="41">'T4.11'!$A$1:$G$8</definedName>
    <definedName name="_xlnm.Print_Area" localSheetId="42">'T4.12'!$A$1:$B$9</definedName>
    <definedName name="_xlnm.Print_Area" localSheetId="43">'T4.13'!$A$1:$E$38</definedName>
    <definedName name="_xlnm.Print_Area" localSheetId="44">'T4.14'!$A$1:$G$7</definedName>
    <definedName name="_xlnm.Print_Area" localSheetId="45">'T4.15'!$A$1:$D$15</definedName>
    <definedName name="_xlnm.Print_Area" localSheetId="32">'T4.2'!$A$1:$D$15</definedName>
    <definedName name="_xlnm.Print_Area" localSheetId="33">'T4.3'!$A$1:$E$15</definedName>
    <definedName name="_xlnm.Print_Area" localSheetId="34">'T4.4'!$A$1:$B$8</definedName>
    <definedName name="_xlnm.Print_Area" localSheetId="35">'T4.5'!$A$1:$C$8</definedName>
    <definedName name="_xlnm.Print_Area" localSheetId="36">'T4.6'!$A$1:$B$11</definedName>
    <definedName name="_xlnm.Print_Area" localSheetId="37">'T4.7'!$A$1:$E$8</definedName>
    <definedName name="_xlnm.Print_Area" localSheetId="38">'T4.8'!$A$1:$G$6</definedName>
    <definedName name="_xlnm.Print_Area" localSheetId="39">'T4.9'!$A$1:$F$14</definedName>
    <definedName name="_xlnm.Print_Area" localSheetId="48">'T5.1'!$A$1:$G$8</definedName>
    <definedName name="_xlnm.Print_Area" localSheetId="49">'T5.2'!$A$1:$B$9</definedName>
    <definedName name="_xlnm.Print_Area" localSheetId="50">'T5.3'!$A$1:$G$8</definedName>
    <definedName name="_xlnm.Print_Area" localSheetId="51">'T5.4'!$A$1:$H$40</definedName>
    <definedName name="_xlnm.Print_Area" localSheetId="52">'T5.5'!$A$1:$C$20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 i="27" l="1"/>
  <c r="O7" i="27"/>
  <c r="O8" i="27"/>
  <c r="O9" i="27"/>
  <c r="O10" i="27"/>
  <c r="O12" i="27"/>
  <c r="O13" i="27"/>
  <c r="O14" i="27"/>
  <c r="O15" i="27"/>
  <c r="O16" i="27"/>
  <c r="O19" i="27"/>
  <c r="O20" i="27"/>
  <c r="O21" i="27"/>
  <c r="O22" i="27"/>
  <c r="O11" i="56" l="1"/>
  <c r="N11" i="56"/>
  <c r="O10" i="56"/>
  <c r="N10" i="56"/>
  <c r="O9" i="56"/>
  <c r="N9" i="56"/>
  <c r="O8" i="56"/>
  <c r="N8" i="56"/>
  <c r="O7" i="56"/>
  <c r="N7" i="56"/>
  <c r="O6" i="56"/>
  <c r="N6" i="56"/>
  <c r="O5" i="56"/>
  <c r="N5" i="56"/>
  <c r="O4" i="56"/>
  <c r="N4" i="56"/>
  <c r="D22" i="52" l="1"/>
  <c r="C22" i="52"/>
  <c r="B22" i="52"/>
  <c r="D21" i="52"/>
  <c r="C21" i="52"/>
  <c r="B21" i="52"/>
  <c r="D20" i="52"/>
  <c r="C20" i="52"/>
  <c r="B20" i="52"/>
  <c r="D19" i="52"/>
  <c r="C19" i="52"/>
  <c r="B19" i="52"/>
  <c r="D18" i="52"/>
  <c r="C18" i="52"/>
  <c r="B18" i="52"/>
  <c r="D17" i="52"/>
  <c r="C17" i="52"/>
  <c r="B17" i="52"/>
  <c r="G7" i="46"/>
  <c r="F7" i="46"/>
  <c r="E7" i="46"/>
  <c r="D7" i="46"/>
  <c r="C7" i="46"/>
  <c r="B7" i="46"/>
  <c r="C9" i="45"/>
  <c r="C3" i="45"/>
  <c r="C8" i="38"/>
  <c r="C7" i="38"/>
  <c r="C6" i="38"/>
  <c r="C5" i="38"/>
  <c r="C4" i="38"/>
  <c r="C10" i="36"/>
  <c r="C3" i="36"/>
  <c r="O24" i="27" l="1"/>
  <c r="O23" i="27"/>
  <c r="O17" i="27"/>
  <c r="O5" i="27"/>
  <c r="Y11" i="25"/>
  <c r="X11" i="25"/>
  <c r="Y10" i="25"/>
  <c r="X10" i="25"/>
  <c r="Y9" i="25"/>
  <c r="X9" i="25"/>
  <c r="Y8" i="25"/>
  <c r="W8" i="25" s="1"/>
  <c r="X8" i="25"/>
  <c r="Y7" i="25"/>
  <c r="X7" i="25"/>
  <c r="Y6" i="25"/>
  <c r="X6" i="25"/>
  <c r="Y5" i="25"/>
  <c r="X5" i="25"/>
  <c r="Y4" i="25"/>
  <c r="X4" i="25"/>
  <c r="W5" i="25" l="1"/>
  <c r="W7" i="25"/>
  <c r="W10" i="25"/>
  <c r="W9" i="25"/>
  <c r="W4" i="25"/>
  <c r="W6" i="25"/>
  <c r="W11" i="25"/>
  <c r="G10" i="5"/>
  <c r="F10" i="5"/>
  <c r="E10" i="5"/>
  <c r="D10" i="5"/>
  <c r="C10" i="5"/>
  <c r="B10" i="5"/>
  <c r="G5" i="5"/>
  <c r="F5" i="5"/>
  <c r="E5" i="5"/>
  <c r="D5" i="5"/>
  <c r="C5" i="5"/>
  <c r="B5" i="5"/>
  <c r="E37" i="4"/>
  <c r="D37" i="4"/>
  <c r="E36" i="4"/>
  <c r="D36" i="4"/>
  <c r="E35" i="4"/>
  <c r="D35" i="4"/>
  <c r="E34" i="4"/>
  <c r="D34" i="4"/>
  <c r="E33" i="4"/>
  <c r="D33" i="4"/>
  <c r="E32" i="4"/>
  <c r="D32" i="4"/>
  <c r="E31" i="4"/>
  <c r="D31" i="4"/>
  <c r="E30" i="4"/>
  <c r="D30" i="4"/>
  <c r="E29" i="4"/>
  <c r="D29" i="4"/>
  <c r="E28" i="4"/>
  <c r="D28" i="4"/>
  <c r="E27" i="4"/>
  <c r="D27" i="4"/>
  <c r="E26" i="4"/>
  <c r="D26" i="4"/>
  <c r="E25" i="4"/>
  <c r="D25" i="4"/>
  <c r="E24" i="4"/>
  <c r="D24" i="4"/>
  <c r="E23" i="4"/>
  <c r="D23" i="4"/>
  <c r="E22" i="4"/>
  <c r="D22" i="4"/>
  <c r="E21" i="4"/>
  <c r="D21" i="4"/>
  <c r="E20" i="4"/>
  <c r="D20" i="4"/>
  <c r="E19" i="4"/>
  <c r="D19" i="4"/>
  <c r="E18" i="4"/>
  <c r="D18" i="4"/>
  <c r="E17" i="4"/>
  <c r="D17" i="4"/>
  <c r="E16" i="4"/>
  <c r="D16" i="4"/>
  <c r="E15" i="4"/>
  <c r="D15" i="4"/>
  <c r="E14" i="4"/>
  <c r="D14" i="4"/>
  <c r="E13" i="4"/>
  <c r="D13" i="4"/>
  <c r="E12" i="4"/>
  <c r="D12" i="4"/>
  <c r="E11" i="4"/>
  <c r="D11" i="4"/>
  <c r="E10" i="4"/>
  <c r="D10" i="4"/>
  <c r="E9" i="4"/>
  <c r="D9" i="4"/>
  <c r="E8" i="4"/>
  <c r="D8" i="4"/>
  <c r="E7" i="4"/>
  <c r="D7" i="4"/>
  <c r="E6" i="4"/>
  <c r="D6" i="4"/>
  <c r="E5" i="4"/>
  <c r="D5" i="4"/>
  <c r="E4" i="4"/>
  <c r="D4" i="4"/>
  <c r="E3" i="4"/>
  <c r="D3" i="4"/>
</calcChain>
</file>

<file path=xl/sharedStrings.xml><?xml version="1.0" encoding="utf-8"?>
<sst xmlns="http://schemas.openxmlformats.org/spreadsheetml/2006/main" count="908" uniqueCount="616">
  <si>
    <t>Table 0.1: Sample Composition (# of Households)</t>
  </si>
  <si>
    <t xml:space="preserve">Total </t>
  </si>
  <si>
    <t>Sector</t>
  </si>
  <si>
    <t>Zones</t>
  </si>
  <si>
    <t>Urban</t>
  </si>
  <si>
    <t>Rural</t>
  </si>
  <si>
    <t>North Central</t>
  </si>
  <si>
    <t>North East</t>
  </si>
  <si>
    <t>North West</t>
  </si>
  <si>
    <t>South East</t>
  </si>
  <si>
    <t>South South</t>
  </si>
  <si>
    <t>South West</t>
  </si>
  <si>
    <t>Sample size, GHS 2019</t>
  </si>
  <si>
    <t xml:space="preserve">  HHs called for Round 1  (sample size)</t>
  </si>
  <si>
    <t xml:space="preserve">     HHs fully interviewed</t>
  </si>
  <si>
    <t xml:space="preserve">     HHs reached but not fully interviewed</t>
  </si>
  <si>
    <t xml:space="preserve">     HHs refused</t>
  </si>
  <si>
    <t xml:space="preserve">     HHs unable to reach</t>
  </si>
  <si>
    <t>Average # per HH</t>
  </si>
  <si>
    <t>% of Total HHs</t>
  </si>
  <si>
    <t>Calls made - all HHs</t>
  </si>
  <si>
    <t xml:space="preserve">     Calls made, HHs interviewed</t>
  </si>
  <si>
    <t xml:space="preserve">     Calls made, HHs refused</t>
  </si>
  <si>
    <t xml:space="preserve">     Calls made, no contact</t>
  </si>
  <si>
    <t xml:space="preserve">     Calls made, other non-response</t>
  </si>
  <si>
    <t>Number of Attempts</t>
  </si>
  <si>
    <t>Reached</t>
  </si>
  <si>
    <t>Not reached</t>
  </si>
  <si>
    <t>Not Reached</t>
  </si>
  <si>
    <t>OVERALL</t>
  </si>
  <si>
    <t>SECTOR</t>
  </si>
  <si>
    <t># of households</t>
  </si>
  <si>
    <t>% of overall sample</t>
  </si>
  <si>
    <t>% of urban sample</t>
  </si>
  <si>
    <t>% of rural sample</t>
  </si>
  <si>
    <t>Contacted</t>
  </si>
  <si>
    <t xml:space="preserve">    Complete</t>
  </si>
  <si>
    <t xml:space="preserve">    Partially Complete</t>
  </si>
  <si>
    <t xml:space="preserve">    Refused</t>
  </si>
  <si>
    <t xml:space="preserve">    Language barrier</t>
  </si>
  <si>
    <t>Not contacted</t>
  </si>
  <si>
    <t xml:space="preserve">    Nobody answering</t>
  </si>
  <si>
    <t xml:space="preserve">    Number does not exist</t>
  </si>
  <si>
    <t xml:space="preserve">    Phone turned off</t>
  </si>
  <si>
    <t xml:space="preserve">    Wrong number (don't know the household)</t>
  </si>
  <si>
    <t xml:space="preserve">    Reference person can't connect to household</t>
  </si>
  <si>
    <t>% of Interviews</t>
  </si>
  <si>
    <t>English</t>
  </si>
  <si>
    <t>Pidgin</t>
  </si>
  <si>
    <t>Hausa</t>
  </si>
  <si>
    <t>Yoruba</t>
  </si>
  <si>
    <t>Igbo</t>
  </si>
  <si>
    <t>Ibibio</t>
  </si>
  <si>
    <t>Tiv</t>
  </si>
  <si>
    <t>Other</t>
  </si>
  <si>
    <t>Characteristic</t>
  </si>
  <si>
    <t>GHS</t>
  </si>
  <si>
    <t>Phone sample</t>
  </si>
  <si>
    <t>Unweighted</t>
  </si>
  <si>
    <t>Weighted</t>
  </si>
  <si>
    <t>Sample size (successful interviews)</t>
  </si>
  <si>
    <t>-</t>
  </si>
  <si>
    <t>Average household size</t>
  </si>
  <si>
    <t>Household head characteristics</t>
  </si>
  <si>
    <t xml:space="preserve">    Female head (%)</t>
  </si>
  <si>
    <t xml:space="preserve">    Age</t>
  </si>
  <si>
    <t xml:space="preserve">    Literate (%)</t>
  </si>
  <si>
    <t>Asset ownership</t>
  </si>
  <si>
    <t xml:space="preserve">    Regular mobile phone</t>
  </si>
  <si>
    <t xml:space="preserve">    Smart phone</t>
  </si>
  <si>
    <t xml:space="preserve">    Television</t>
  </si>
  <si>
    <t xml:space="preserve">    Refrigerator</t>
  </si>
  <si>
    <t xml:space="preserve">    Car</t>
  </si>
  <si>
    <t xml:space="preserve">    Generator</t>
  </si>
  <si>
    <t>Consumption quintile</t>
  </si>
  <si>
    <t xml:space="preserve">    Q1</t>
  </si>
  <si>
    <t xml:space="preserve">    Q2</t>
  </si>
  <si>
    <t xml:space="preserve">    Q3</t>
  </si>
  <si>
    <t xml:space="preserve">    Q4</t>
  </si>
  <si>
    <t xml:space="preserve">    Q5</t>
  </si>
  <si>
    <t>* Based on information from the GHS only.</t>
  </si>
  <si>
    <t>Figure 1. Number of attempts</t>
  </si>
  <si>
    <t>Languaje</t>
  </si>
  <si>
    <t>Number of respondents</t>
  </si>
  <si>
    <t>% of respondents</t>
  </si>
  <si>
    <t>By Sex</t>
  </si>
  <si>
    <t>Male respondents</t>
  </si>
  <si>
    <t>Female respondents</t>
  </si>
  <si>
    <t>Median age of respondents</t>
  </si>
  <si>
    <t xml:space="preserve"> -- </t>
  </si>
  <si>
    <t xml:space="preserve">   15-24 years</t>
  </si>
  <si>
    <t xml:space="preserve">   25-39 years</t>
  </si>
  <si>
    <t xml:space="preserve">   40-49 years</t>
  </si>
  <si>
    <t xml:space="preserve">   50-64 years</t>
  </si>
  <si>
    <t xml:space="preserve">   65 years and above</t>
  </si>
  <si>
    <t>Total</t>
  </si>
  <si>
    <t>Percent</t>
  </si>
  <si>
    <t>Distribution of respondents</t>
  </si>
  <si>
    <t>Relationship to HH Head:</t>
  </si>
  <si>
    <t>Male</t>
  </si>
  <si>
    <t>Female</t>
  </si>
  <si>
    <t>Head</t>
  </si>
  <si>
    <t>Spouse</t>
  </si>
  <si>
    <t>Child (own/step/adopted)</t>
  </si>
  <si>
    <t>Other relative</t>
  </si>
  <si>
    <t>Not related</t>
  </si>
  <si>
    <t>Education</t>
  </si>
  <si>
    <t>Literate (in any language)</t>
  </si>
  <si>
    <t>Level</t>
  </si>
  <si>
    <t xml:space="preserve">    No school</t>
  </si>
  <si>
    <t xml:space="preserve">    Primary - partial</t>
  </si>
  <si>
    <t xml:space="preserve">    Primary - completed</t>
  </si>
  <si>
    <t xml:space="preserve">    Secondary - partial</t>
  </si>
  <si>
    <t xml:space="preserve">    Secondary - completed</t>
  </si>
  <si>
    <t xml:space="preserve">    Tertiary - partial &amp; completed</t>
  </si>
  <si>
    <t xml:space="preserve">    Religious</t>
  </si>
  <si>
    <t>*Excludes 38 respondents that are new hh members</t>
  </si>
  <si>
    <t>Overall</t>
  </si>
  <si>
    <t>GHS Consumption Quintile</t>
  </si>
  <si>
    <t>Q1</t>
  </si>
  <si>
    <t>Q2</t>
  </si>
  <si>
    <t>Q3</t>
  </si>
  <si>
    <t>Q4</t>
  </si>
  <si>
    <t>Q5</t>
  </si>
  <si>
    <t>Household size (average # individuals)</t>
  </si>
  <si>
    <t>Household head, female (%)</t>
  </si>
  <si>
    <t>Education level of HH Head:</t>
  </si>
  <si>
    <t>Individuals</t>
  </si>
  <si>
    <t xml:space="preserve">   50 - 64 years old (%)</t>
  </si>
  <si>
    <t xml:space="preserve">   65 years old and older (%)</t>
  </si>
  <si>
    <t>Household</t>
  </si>
  <si>
    <t xml:space="preserve">    HHs with at least 1 person 50 - 64 (%)</t>
  </si>
  <si>
    <t xml:space="preserve">    HHs with at least 1 person 65+ (%)</t>
  </si>
  <si>
    <t xml:space="preserve">    HHs with at least 1 person 50+ (%)</t>
  </si>
  <si>
    <t xml:space="preserve">    Average share of members 50 - 64</t>
  </si>
  <si>
    <t xml:space="preserve">    Average share of members 65+</t>
  </si>
  <si>
    <t xml:space="preserve">  HHs with at least 1 person below 15</t>
  </si>
  <si>
    <t xml:space="preserve">Table 1.5: Older Adults and Dependency </t>
  </si>
  <si>
    <t>Table 1.4: Characteristics of Household</t>
  </si>
  <si>
    <t>Table 1.3: Respondent education*</t>
  </si>
  <si>
    <t>Table 1.2: Respondent relationship to head</t>
  </si>
  <si>
    <t>Table 0.3: Result of Interview</t>
  </si>
  <si>
    <t>Table 0.2: Contact Rate</t>
  </si>
  <si>
    <t>% of HHs</t>
  </si>
  <si>
    <t xml:space="preserve">Handwashing </t>
  </si>
  <si>
    <t>Use of sanitizer</t>
  </si>
  <si>
    <t>No Handshake / physical greetings</t>
  </si>
  <si>
    <t>Use of mask</t>
  </si>
  <si>
    <t>Use of gloves</t>
  </si>
  <si>
    <t>Avoid travel</t>
  </si>
  <si>
    <t>Staying at home and avoid going out unless necessary</t>
  </si>
  <si>
    <t xml:space="preserve">Avoid crowded places or gatherings with many people </t>
  </si>
  <si>
    <t xml:space="preserve">Maintain enough distance of at least 1 meter </t>
  </si>
  <si>
    <t>Avoiding touching your face</t>
  </si>
  <si>
    <t>None of the above reported</t>
  </si>
  <si>
    <t>At least one action to curb the spread of coronavirus</t>
  </si>
  <si>
    <t>Actions to curb the spread of coronavirus</t>
  </si>
  <si>
    <t>Advised citizens to stay at home</t>
  </si>
  <si>
    <t>Advised to avoid gatherings</t>
  </si>
  <si>
    <t>Restricted travel within country/area</t>
  </si>
  <si>
    <t>Restricted international travel</t>
  </si>
  <si>
    <t>Closure of schools and universities</t>
  </si>
  <si>
    <t>Curfew/ lockdown</t>
  </si>
  <si>
    <t>Closure of non essential businesses</t>
  </si>
  <si>
    <t>Sensitization/ Public Awareness</t>
  </si>
  <si>
    <t>Established isolation centers</t>
  </si>
  <si>
    <t>Disinfection of public places</t>
  </si>
  <si>
    <t>None</t>
  </si>
  <si>
    <t>Don't know</t>
  </si>
  <si>
    <t>Note: This was an open question, the options were not read</t>
  </si>
  <si>
    <t>Yes, satisfied</t>
  </si>
  <si>
    <t>No</t>
  </si>
  <si>
    <t>Reason for non-satisfaction</t>
  </si>
  <si>
    <t>Limited testing points</t>
  </si>
  <si>
    <t>No food assistance from the government</t>
  </si>
  <si>
    <t>No money from the government</t>
  </si>
  <si>
    <t>Late response by the government</t>
  </si>
  <si>
    <t>No electricity</t>
  </si>
  <si>
    <t>Shortage of medical materials</t>
  </si>
  <si>
    <t>Overall (% of respondents)</t>
  </si>
  <si>
    <t>% of respondents by GHS Consumption Quintile</t>
  </si>
  <si>
    <t>% of respondents by sector</t>
  </si>
  <si>
    <t>Respondents - have heard of cornavirus</t>
  </si>
  <si>
    <t xml:space="preserve">Respondents - aware of government action </t>
  </si>
  <si>
    <t>Respondents  - satisfied with government action</t>
  </si>
  <si>
    <t>More frequent handwashing with soap</t>
  </si>
  <si>
    <t>Avoid handshakes/physical greetings</t>
  </si>
  <si>
    <t xml:space="preserve">Avoid groups of more than 10 people </t>
  </si>
  <si>
    <t>Stock up more food than normal, due to restricted movement</t>
  </si>
  <si>
    <t xml:space="preserve">Knowledge </t>
  </si>
  <si>
    <t xml:space="preserve">Behavior change </t>
  </si>
  <si>
    <t>(% of respondents</t>
  </si>
  <si>
    <t>(% of those that know about measures)</t>
  </si>
  <si>
    <t>Frequent handwashing*</t>
  </si>
  <si>
    <t xml:space="preserve">Avoid handshakes/physical greetings </t>
  </si>
  <si>
    <t xml:space="preserve">Avoid crowds* </t>
  </si>
  <si>
    <t xml:space="preserve">  * wording in knowledge and behavior sections differ slightly, but refer to similar behaviors</t>
  </si>
  <si>
    <t>Very worried</t>
  </si>
  <si>
    <t>Somewhat worried</t>
  </si>
  <si>
    <t>Not too worried</t>
  </si>
  <si>
    <t>Not worried at all</t>
  </si>
  <si>
    <t>% of respondents by GHS-Panel Consumption Quintile</t>
  </si>
  <si>
    <t>A substantial threat</t>
  </si>
  <si>
    <t>A moderate threat</t>
  </si>
  <si>
    <t>Not much of a threat</t>
  </si>
  <si>
    <t>Not a threat at all</t>
  </si>
  <si>
    <t>Table 2.1: Knowledge of measures that can reduce the risk of contracting COVID-19/ coronavirus (% of HH)</t>
  </si>
  <si>
    <t>Table 2.2: Knowledge of government actions to curb the spread of coronavirus (% of HH)</t>
  </si>
  <si>
    <t>Table 2.3: Satisfaction with government response to the coronavirus crisis (% of HH that know about actions of the government or declare that there is no action)</t>
  </si>
  <si>
    <t>Table 2.4: COVID-19 outbreak - awareness &amp; government action</t>
  </si>
  <si>
    <t>Table 2.5. Prevalence of safe practices, since mid-March</t>
  </si>
  <si>
    <t>Table 2.6. COVID-19 precautions - knowledge &amp; behavior (% of respondents)</t>
  </si>
  <si>
    <t>Table 2.7. Degree of worry about self/inmediate family becoming seriously ill from Coronavirus</t>
  </si>
  <si>
    <t>Table 2.8. Degree of perception of threat to household's finance caused by coronavirus</t>
  </si>
  <si>
    <t>Table 3.1. Accumulated basic needs</t>
  </si>
  <si>
    <t>Each HH was asked about need &amp; accessability of 7 necessities over the last 7 days</t>
  </si>
  <si>
    <t>All HHs</t>
  </si>
  <si>
    <t># (out of 7) necessities needed, average/HH</t>
  </si>
  <si>
    <t># (out of needed) HH was able to buy, average/HH</t>
  </si>
  <si>
    <t># (out of needed) HH NOT able to buy, average/HH</t>
  </si>
  <si>
    <t xml:space="preserve">Table 3.2. Access to basic needs, past 7 days </t>
  </si>
  <si>
    <t>Needed to buy (% of HHs)</t>
  </si>
  <si>
    <t>Could not buy (% HH that needed to buy)</t>
  </si>
  <si>
    <t>Needed but could not buy</t>
  </si>
  <si>
    <t>Needed &amp; bought</t>
  </si>
  <si>
    <t>No need</t>
  </si>
  <si>
    <t>Medicine</t>
  </si>
  <si>
    <t>Soap</t>
  </si>
  <si>
    <t>Cleaning supplies</t>
  </si>
  <si>
    <t>Rice</t>
  </si>
  <si>
    <t>Beans</t>
  </si>
  <si>
    <t xml:space="preserve">Cassava </t>
  </si>
  <si>
    <t>Yams</t>
  </si>
  <si>
    <t>Sorghum</t>
  </si>
  <si>
    <t>Table 3.3. Reasons basic needs were not available (% of HHs that could not buy)</t>
  </si>
  <si>
    <t>Frequency of reasons given across all times</t>
  </si>
  <si>
    <t>Out of stock</t>
  </si>
  <si>
    <t>Local market closed/ not operating</t>
  </si>
  <si>
    <t>Limited/no transportation</t>
  </si>
  <si>
    <t>Restriction to go outside</t>
  </si>
  <si>
    <t>Price too high</t>
  </si>
  <si>
    <t>No money to buy</t>
  </si>
  <si>
    <t>Table 3.4. Food Security Problems</t>
  </si>
  <si>
    <t>Due to lack of money or other resources:</t>
  </si>
  <si>
    <t>Baseline
(April/May 2020)</t>
  </si>
  <si>
    <t>April/May 2020</t>
  </si>
  <si>
    <t>Adult(s) in HH skipped meal</t>
  </si>
  <si>
    <t>Consumption Quintile</t>
  </si>
  <si>
    <t>HH ran out of food</t>
  </si>
  <si>
    <t>Adult(s) in HH did not eat for a whole day</t>
  </si>
  <si>
    <t>Table 3.5. Medical treatment since mid-March 2020</t>
  </si>
  <si>
    <t>% of HH</t>
  </si>
  <si>
    <t>% of HHs that needed medical treatment</t>
  </si>
  <si>
    <t>Someone in HH needed medical treatment</t>
  </si>
  <si>
    <t xml:space="preserve">     Able to access medical treatment</t>
  </si>
  <si>
    <t xml:space="preserve">     Not able to access medical treatment</t>
  </si>
  <si>
    <t>Table 3.6. Reasons unable to access medical treatment (% of HHs where one of the members needed medical treatment)</t>
  </si>
  <si>
    <t>Percentage</t>
  </si>
  <si>
    <t>Lack of money</t>
  </si>
  <si>
    <t>No medical personnel available</t>
  </si>
  <si>
    <t>Turned away because facility was full</t>
  </si>
  <si>
    <t>Due to movement restrictions</t>
  </si>
  <si>
    <t>National level</t>
  </si>
  <si>
    <t>% all HHs</t>
  </si>
  <si>
    <t>Percent  HHs, by (GHS) consumption quintiles</t>
  </si>
  <si>
    <t>Percent HHs, by sector</t>
  </si>
  <si>
    <t>HHs with children ages 5 - 20</t>
  </si>
  <si>
    <t xml:space="preserve">    HHs with children attending school, pre-closures </t>
  </si>
  <si>
    <t>Any students, in the past 7 days:</t>
  </si>
  <si>
    <t xml:space="preserve">    Engaged in any learning/education activities </t>
  </si>
  <si>
    <t xml:space="preserve">    Have contact with teachers </t>
  </si>
  <si>
    <t>% of HHs that engaged in learning activities</t>
  </si>
  <si>
    <t>% of all HHs with children 5-20</t>
  </si>
  <si>
    <t>Completed assignments provided by the teacher</t>
  </si>
  <si>
    <t>Used mobile learning apps</t>
  </si>
  <si>
    <t>Watched educational TV programs</t>
  </si>
  <si>
    <t>Listened to educational radio progams</t>
  </si>
  <si>
    <t>Studied/read on their own</t>
  </si>
  <si>
    <t>Taught by parent or other HH member</t>
  </si>
  <si>
    <t>Session/meeting with Lesson Teacher (tutor)</t>
  </si>
  <si>
    <t>Other activities</t>
  </si>
  <si>
    <t>% of HHs that have contact with teachers</t>
  </si>
  <si>
    <t xml:space="preserve">SMS </t>
  </si>
  <si>
    <t>Online apps</t>
  </si>
  <si>
    <t>Email</t>
  </si>
  <si>
    <t xml:space="preserve">Telephone/audio </t>
  </si>
  <si>
    <t>Whatsapp message</t>
  </si>
  <si>
    <t>Facebook message</t>
  </si>
  <si>
    <t>HH visit by teacher</t>
  </si>
  <si>
    <t>% of HHs that needed a financial institution</t>
  </si>
  <si>
    <t>Someone in HH needed a financial institution</t>
  </si>
  <si>
    <t xml:space="preserve">     Able to access</t>
  </si>
  <si>
    <t xml:space="preserve">     Not able to access </t>
  </si>
  <si>
    <t>Table 3.7. Coronavirus restrictions - effects on education*</t>
  </si>
  <si>
    <t>Table 3.8. Types of learning activities, past 7 days</t>
  </si>
  <si>
    <t>Table 3.9. Means of contact with teachers</t>
  </si>
  <si>
    <t>Table 3.10. Access to financial institutions (ATM, bank, money agents)</t>
  </si>
  <si>
    <t>Table 4.1 WORK LAST WEEK (any work for pay or any income generating activities)</t>
  </si>
  <si>
    <t>%  of respondents</t>
  </si>
  <si>
    <t>Percent of respondents, by (GHS) consumption quintiles</t>
  </si>
  <si>
    <t>Status of work</t>
  </si>
  <si>
    <r>
      <t xml:space="preserve">Respondent </t>
    </r>
    <r>
      <rPr>
        <b/>
        <sz val="11"/>
        <color theme="1"/>
        <rFont val="Calibri"/>
        <family val="2"/>
        <scheme val="minor"/>
      </rPr>
      <t>working</t>
    </r>
  </si>
  <si>
    <r>
      <t xml:space="preserve">Respondent </t>
    </r>
    <r>
      <rPr>
        <b/>
        <sz val="11"/>
        <color theme="1"/>
        <rFont val="Calibri"/>
        <family val="2"/>
        <scheme val="minor"/>
      </rPr>
      <t>stopped working</t>
    </r>
    <r>
      <rPr>
        <sz val="11"/>
        <color theme="1"/>
        <rFont val="Calibri"/>
        <family val="2"/>
        <scheme val="minor"/>
      </rPr>
      <t xml:space="preserve"> (worked pre-March)</t>
    </r>
  </si>
  <si>
    <r>
      <t xml:space="preserve">Respondent </t>
    </r>
    <r>
      <rPr>
        <b/>
        <sz val="11"/>
        <color theme="1"/>
        <rFont val="Calibri"/>
        <family val="2"/>
        <scheme val="minor"/>
      </rPr>
      <t>not working</t>
    </r>
    <r>
      <rPr>
        <sz val="11"/>
        <color theme="1"/>
        <rFont val="Calibri"/>
        <family val="2"/>
        <scheme val="minor"/>
      </rPr>
      <t xml:space="preserve"> &amp; no work pre-March</t>
    </r>
  </si>
  <si>
    <t>Changes in working condition in wage work</t>
  </si>
  <si>
    <r>
      <t xml:space="preserve">Respondent </t>
    </r>
    <r>
      <rPr>
        <b/>
        <sz val="11"/>
        <color theme="1"/>
        <rFont val="Calibri"/>
        <family val="2"/>
        <scheme val="minor"/>
      </rPr>
      <t xml:space="preserve">working less* </t>
    </r>
    <r>
      <rPr>
        <sz val="11"/>
        <color theme="1"/>
        <rFont val="Calibri"/>
        <family val="2"/>
        <scheme val="minor"/>
      </rPr>
      <t>(% of working wage work)</t>
    </r>
  </si>
  <si>
    <r>
      <t xml:space="preserve">Other adults </t>
    </r>
    <r>
      <rPr>
        <b/>
        <sz val="11"/>
        <color theme="1"/>
        <rFont val="Calibri"/>
        <family val="2"/>
        <scheme val="minor"/>
      </rPr>
      <t>working less*</t>
    </r>
    <r>
      <rPr>
        <sz val="11"/>
        <color theme="1"/>
        <rFont val="Calibri"/>
        <family val="2"/>
        <scheme val="minor"/>
      </rPr>
      <t xml:space="preserve"> (% of HHs)</t>
    </r>
  </si>
  <si>
    <r>
      <t>Average number of HH members</t>
    </r>
    <r>
      <rPr>
        <b/>
        <sz val="11"/>
        <color theme="1"/>
        <rFont val="Calibri"/>
        <family val="2"/>
        <scheme val="minor"/>
      </rPr>
      <t xml:space="preserve"> working less*</t>
    </r>
  </si>
  <si>
    <t xml:space="preserve">      * NOT ABLE to work as usual in their WAGE JOB (at place of work or from home) last 7 days. </t>
  </si>
  <si>
    <t>Percentage of respondents that stopped working</t>
  </si>
  <si>
    <t>Related to coronavirus &amp; counter measures</t>
  </si>
  <si>
    <t>Potentially related</t>
  </si>
  <si>
    <t>Potentially unrelated</t>
  </si>
  <si>
    <t xml:space="preserve">Agriculture </t>
  </si>
  <si>
    <t>Mining</t>
  </si>
  <si>
    <t>Utilities</t>
  </si>
  <si>
    <t>Construction</t>
  </si>
  <si>
    <t>Buying &amp; Selling</t>
  </si>
  <si>
    <t>Transport</t>
  </si>
  <si>
    <t>Professional Activities</t>
  </si>
  <si>
    <t>Public Administration</t>
  </si>
  <si>
    <t>Personal Services</t>
  </si>
  <si>
    <r>
      <rPr>
        <i/>
        <sz val="9"/>
        <color theme="1"/>
        <rFont val="Calibri"/>
        <family val="2"/>
        <scheme val="minor"/>
      </rPr>
      <t>Potentially related</t>
    </r>
    <r>
      <rPr>
        <sz val="9"/>
        <color theme="1"/>
        <rFont val="Calibri"/>
        <family val="2"/>
        <scheme val="minor"/>
      </rPr>
      <t xml:space="preserve"> – Business / office closed due to coronavirus legal restrictions; Ill / quarantined; Need to care for ill relative; Not able to go to farm due to movement restrictions; laid off while business continues; Furlough; Not able to farm due to lack of inputs;</t>
    </r>
  </si>
  <si>
    <r>
      <rPr>
        <i/>
        <sz val="9"/>
        <color theme="1"/>
        <rFont val="Calibri"/>
        <family val="2"/>
        <scheme val="minor"/>
      </rPr>
      <t>Potentially unrelated</t>
    </r>
    <r>
      <rPr>
        <sz val="9"/>
        <color theme="1"/>
        <rFont val="Calibri"/>
        <family val="2"/>
        <scheme val="minor"/>
      </rPr>
      <t xml:space="preserve"> – Business / office closed for another reason; Vacation; Seasonal worker; Retired; Not farming season; Other</t>
    </r>
  </si>
  <si>
    <t>Percentage of respondents that stopped to work</t>
  </si>
  <si>
    <t xml:space="preserve"> </t>
  </si>
  <si>
    <t>Business/office closed - coronavirus legal restrictions</t>
  </si>
  <si>
    <t>Relation to coronavirus outbreak &amp; related counter measures</t>
  </si>
  <si>
    <t>Ill/quarantined</t>
  </si>
  <si>
    <t>Need to care for ill relative</t>
  </si>
  <si>
    <t>Not able to go to farm - movement restrictions</t>
  </si>
  <si>
    <t>Laid off while business continues</t>
  </si>
  <si>
    <t>Furlough (temporarily laid off)</t>
  </si>
  <si>
    <t>Not able to farm due to lack of inputs</t>
  </si>
  <si>
    <t>Business/office closed for another reason</t>
  </si>
  <si>
    <t>Not farming season</t>
  </si>
  <si>
    <t>Seasonal worker/or farming season</t>
  </si>
  <si>
    <t>Retired</t>
  </si>
  <si>
    <t>Vacation</t>
  </si>
  <si>
    <t>Percentage of respondents working</t>
  </si>
  <si>
    <t xml:space="preserve">    Own business</t>
  </si>
  <si>
    <t xml:space="preserve">    Business of HH or family member</t>
  </si>
  <si>
    <t xml:space="preserve">    Family farming (or livestock or fishing)</t>
  </si>
  <si>
    <t xml:space="preserve">    Employee in private company</t>
  </si>
  <si>
    <t xml:space="preserve">    Employee in government</t>
  </si>
  <si>
    <t xml:space="preserve">    Paid apprentice/trainee/intern</t>
  </si>
  <si>
    <t>GHS Wave 4, Post-Harvest</t>
  </si>
  <si>
    <t>Phone Survey (baseline)</t>
  </si>
  <si>
    <t xml:space="preserve">Percentage of respondents in Phone Survey that are working </t>
  </si>
  <si>
    <t xml:space="preserve">    Family Business</t>
  </si>
  <si>
    <t>Mining &amp; Utilities</t>
  </si>
  <si>
    <t>Construction, Transport &amp; Professional Act.</t>
  </si>
  <si>
    <t>Commerce</t>
  </si>
  <si>
    <t>Services</t>
  </si>
  <si>
    <t>Table 4.6. Main industry of those respondents working</t>
  </si>
  <si>
    <t>% of respondents working</t>
  </si>
  <si>
    <t xml:space="preserve">Table 4.7. WAGE WORKERS, respondents only -  underemployment indicators </t>
  </si>
  <si>
    <t>For respondents that did not work as usual last week</t>
  </si>
  <si>
    <t>Percentage of respondents that worked LESS</t>
  </si>
  <si>
    <t>Level of pay:</t>
  </si>
  <si>
    <t>Main reason</t>
  </si>
  <si>
    <t>Full Pay</t>
  </si>
  <si>
    <t>Partial</t>
  </si>
  <si>
    <t>No Pay</t>
  </si>
  <si>
    <t>Note: there are 3.43% of the respondents that are working less</t>
  </si>
  <si>
    <r>
      <rPr>
        <i/>
        <sz val="9"/>
        <color theme="1"/>
        <rFont val="Calibri"/>
        <family val="2"/>
        <scheme val="minor"/>
      </rPr>
      <t>Potentially unrelated</t>
    </r>
    <r>
      <rPr>
        <sz val="9"/>
        <color theme="1"/>
        <rFont val="Calibri"/>
        <family val="2"/>
        <scheme val="minor"/>
      </rPr>
      <t xml:space="preserve"> – Business / office closed for another reason; Vacation; Seasonal worker; Retired; Not farming season; other</t>
    </r>
  </si>
  <si>
    <t>Percentage of all HHs</t>
  </si>
  <si>
    <t>HHs with a family business in 2020</t>
  </si>
  <si>
    <t>HHs with family farming in 2020</t>
  </si>
  <si>
    <t>HHs with both business and farm in 2020</t>
  </si>
  <si>
    <t>Table 4.9. Family business - Revenues by enterprise</t>
  </si>
  <si>
    <t>% of HHs with family business</t>
  </si>
  <si>
    <t>Current sales revenue (late March/ April), compared to February 2020*</t>
  </si>
  <si>
    <t>Less</t>
  </si>
  <si>
    <t>Same</t>
  </si>
  <si>
    <t>Higher</t>
  </si>
  <si>
    <t>% of HHs with a family business</t>
  </si>
  <si>
    <t>% of all HHs</t>
  </si>
  <si>
    <t>* First confirmed coronavirus cases &amp;  counter measures in ealry/ mid March 2020.</t>
  </si>
  <si>
    <t>Table 4.10.  None/Less revenues in family business</t>
  </si>
  <si>
    <t>Percentage of HHs with a family business</t>
  </si>
  <si>
    <t>Usual place of business closed - coronavirus legal restrictions</t>
  </si>
  <si>
    <t>Ill/quarantined due to coronavirus</t>
  </si>
  <si>
    <t>Need to take care of a family member</t>
  </si>
  <si>
    <t>No customers/ less customers</t>
  </si>
  <si>
    <t>Cant' get input</t>
  </si>
  <si>
    <t>Can't travel/ transport goods for sale</t>
  </si>
  <si>
    <t>Usual place of business closed for another reason</t>
  </si>
  <si>
    <t>Ill with another disease</t>
  </si>
  <si>
    <t>Seasonal Closure</t>
  </si>
  <si>
    <t>Table 4.11. Family farms - prevalence</t>
  </si>
  <si>
    <t>Includes crops, livestock, &amp; fishing</t>
  </si>
  <si>
    <t>HHs farming in 2019</t>
  </si>
  <si>
    <t>HHs farming since the beginning of 2020</t>
  </si>
  <si>
    <t>Share of HHs farming with activities no disrupted since mid-March 2020</t>
  </si>
  <si>
    <t>Share of HHs farming with activities disrupted since mid-March 2020</t>
  </si>
  <si>
    <t>In the case of GHS Wave 4, the question used was ag1a "Did members of this HH cultivate any crops?" during harvest season. The sample was restricted to only the HHs that participated on Phone Surveys</t>
  </si>
  <si>
    <t>Table 4.12.  Main reasons of not being able to perform normal farm activities ( Includes crops, livestock, &amp; fishing)</t>
  </si>
  <si>
    <t xml:space="preserve">  Main reason:</t>
  </si>
  <si>
    <t>%</t>
  </si>
  <si>
    <t xml:space="preserve">     Advised to stay at home</t>
  </si>
  <si>
    <t xml:space="preserve">     Reduced availability of hired labor</t>
  </si>
  <si>
    <t xml:space="preserve">     Restrictions on movement/ travel</t>
  </si>
  <si>
    <t xml:space="preserve">     Unable to acquire/ transport inputs</t>
  </si>
  <si>
    <t xml:space="preserve">     Unable to sell/ transport outputs</t>
  </si>
  <si>
    <t xml:space="preserve">     Ill or need to care for ill family member</t>
  </si>
  <si>
    <t xml:space="preserve">     Other</t>
  </si>
  <si>
    <t>Table 4.13.  HH Income sources in the last 12 months</t>
  </si>
  <si>
    <t>Source of livelihood</t>
  </si>
  <si>
    <t>Change since mid-March</t>
  </si>
  <si>
    <t>More</t>
  </si>
  <si>
    <t xml:space="preserve">Household farming, livestock or fishing </t>
  </si>
  <si>
    <t xml:space="preserve">Non-farm family business </t>
  </si>
  <si>
    <t xml:space="preserve">Wage employment of household members </t>
  </si>
  <si>
    <t xml:space="preserve">Remittances from abroad </t>
  </si>
  <si>
    <r>
      <t xml:space="preserve">Remittances </t>
    </r>
    <r>
      <rPr>
        <sz val="11"/>
        <color rgb="FF4472C4"/>
        <rFont val="Calibri"/>
        <family val="2"/>
        <scheme val="minor"/>
      </rPr>
      <t>from family</t>
    </r>
    <r>
      <rPr>
        <sz val="11"/>
        <color rgb="FF000000"/>
        <rFont val="Calibri"/>
        <family val="2"/>
        <scheme val="minor"/>
      </rPr>
      <t xml:space="preserve"> within the country </t>
    </r>
  </si>
  <si>
    <t>Assistance from other non-family individuals</t>
  </si>
  <si>
    <t xml:space="preserve">Income from properties, investments, savings </t>
  </si>
  <si>
    <t xml:space="preserve">Pension </t>
  </si>
  <si>
    <t>Assistance from the Government</t>
  </si>
  <si>
    <t>Assistance from NGOs / charitable orgs</t>
  </si>
  <si>
    <t>Overall income</t>
  </si>
  <si>
    <t>HHs with Non-Farm Businesses in 2019</t>
  </si>
  <si>
    <t>HHs with Non-Farm Business since the beginning of 2020*</t>
  </si>
  <si>
    <t>*Family business in sectors that are not agriculture, hunting, or fishing</t>
  </si>
  <si>
    <t xml:space="preserve">In the case of HHs with Non-Farm Businesses in 2019 the sample has been restricted to show only NFE that reported they were operating </t>
  </si>
  <si>
    <t>Percentage of respondents in the labor force (actually working, or stopped working by a reason potentially related to coronavirus)</t>
  </si>
  <si>
    <t>Working</t>
  </si>
  <si>
    <t>Stopped working by a reason potentially related to coronavirus</t>
  </si>
  <si>
    <t>All</t>
  </si>
  <si>
    <t>Not working before outbreak</t>
  </si>
  <si>
    <t>Stopped working (for a reason potentially related to COVID-19)</t>
  </si>
  <si>
    <t>Stopped working (for a reason potentially unrelated to COVID-19)</t>
  </si>
  <si>
    <t>Table 4.2. Work stoppages, by industry of main job</t>
  </si>
  <si>
    <t>Table 4.3. Work stoppages, main reason</t>
  </si>
  <si>
    <t>Table 4.4. Type of work of those respondents working</t>
  </si>
  <si>
    <t>Table 4.8. Family businesses and farms</t>
  </si>
  <si>
    <t>Table 4.14. Percentage of  HHs with Non-Farm Businesses (only HHs interviewed in COVID-19 phone survey)</t>
  </si>
  <si>
    <t>Table 4.15 Labor Force by main activity sector</t>
  </si>
  <si>
    <t>Figure 4.1 Working Situation of Respondents</t>
  </si>
  <si>
    <t>Figure 4.2: Impact of COVID-19 in working status by sector</t>
  </si>
  <si>
    <t>Table 5.1 SAFETY NETS since mid-March 2020, by quintiles</t>
  </si>
  <si>
    <t>Types of assistance, any institution</t>
  </si>
  <si>
    <t>Food</t>
  </si>
  <si>
    <t>Direct cash transfers</t>
  </si>
  <si>
    <t>*</t>
  </si>
  <si>
    <t xml:space="preserve">      Average amount of cash transfer (in Naira)</t>
  </si>
  <si>
    <t>Other in-kind (not food) transfers</t>
  </si>
  <si>
    <t>* Too few observations</t>
  </si>
  <si>
    <t>Table 5.2 Source of Food Assistance since mid-March 2020</t>
  </si>
  <si>
    <t>Main source of food assistance</t>
  </si>
  <si>
    <t>% of HH that received food assistance</t>
  </si>
  <si>
    <t>Federal government</t>
  </si>
  <si>
    <t>State government</t>
  </si>
  <si>
    <t>Local government</t>
  </si>
  <si>
    <t>Community organization/ cooperative</t>
  </si>
  <si>
    <t>NGO</t>
  </si>
  <si>
    <t>Religious bodies</t>
  </si>
  <si>
    <t xml:space="preserve">Table 5.3. Number of shocks per HH, since mid-March </t>
  </si>
  <si>
    <t>Since mid-March, HH experienced:</t>
  </si>
  <si>
    <t>No shocks</t>
  </si>
  <si>
    <t>1 shock</t>
  </si>
  <si>
    <t>2 - 3 shocks</t>
  </si>
  <si>
    <t>4 - 5 shocks</t>
  </si>
  <si>
    <t>6 - 9 shocks</t>
  </si>
  <si>
    <t>Table 5.4. Types of shocks, since mid-March</t>
  </si>
  <si>
    <t>HHs were asked about the following shocks:</t>
  </si>
  <si>
    <t xml:space="preserve">% of HHs Experienced </t>
  </si>
  <si>
    <t>% of HHs Experienced Since mid-March 2020, by (GHS) consumption quintiles</t>
  </si>
  <si>
    <t>Between
 Jan 2017 &amp; Jan 2019*</t>
  </si>
  <si>
    <t>Since mid-March 2020</t>
  </si>
  <si>
    <t>Between Jan 2017 &amp; Jan 2019 (GHS)</t>
  </si>
  <si>
    <t>Illness, injury, or death of income earning HH member</t>
  </si>
  <si>
    <t>Illness/injury/death of HH member</t>
  </si>
  <si>
    <t>Job loss</t>
  </si>
  <si>
    <t>Nonfarm business closure</t>
  </si>
  <si>
    <t>Theft/looting of cash and other property</t>
  </si>
  <si>
    <t>Theft of cash/property</t>
  </si>
  <si>
    <t>Disruption of farming, livestock, fishing activities</t>
  </si>
  <si>
    <t>Disruption of agricultural activities</t>
  </si>
  <si>
    <t>Increase in price of farming/business inputs</t>
  </si>
  <si>
    <t>Fall in the price of farming/business output</t>
  </si>
  <si>
    <t>Increase in price of major food items consumed</t>
  </si>
  <si>
    <t>Increase in price of major food items</t>
  </si>
  <si>
    <t>Other (specify)</t>
  </si>
  <si>
    <t xml:space="preserve">*From post-harvest visit of the GHS-Panel survey, n=4,976 households. </t>
  </si>
  <si>
    <t>Table 5.5. Coping mechanisms for shocks, since mid-March</t>
  </si>
  <si>
    <t>% of HHs with shock</t>
  </si>
  <si>
    <t>Sale of (agriculture/non-agric) assets</t>
  </si>
  <si>
    <t>Engaged in additional income-generating activity</t>
  </si>
  <si>
    <t>Received assistance from friends &amp; family</t>
  </si>
  <si>
    <t>Borrowed from friends &amp; family</t>
  </si>
  <si>
    <t>Took a loan from a finaincial institution</t>
  </si>
  <si>
    <t>Credited purchases</t>
  </si>
  <si>
    <t>Delayed payment obligations</t>
  </si>
  <si>
    <t>Sold harvest in advance</t>
  </si>
  <si>
    <t>Reduced food consumption</t>
  </si>
  <si>
    <t>reduced non-food consumption</t>
  </si>
  <si>
    <t>Relied on savings</t>
  </si>
  <si>
    <t>Received assistance from NGOs</t>
  </si>
  <si>
    <t>Took advanced payment from employer</t>
  </si>
  <si>
    <t>Received assistance from government</t>
  </si>
  <si>
    <t>Was covered by insurance policy</t>
  </si>
  <si>
    <t>Did other</t>
  </si>
  <si>
    <t>Did nothing</t>
  </si>
  <si>
    <t>Number</t>
  </si>
  <si>
    <t>Table</t>
  </si>
  <si>
    <t>Figure 0.1</t>
  </si>
  <si>
    <t>Number of attempts</t>
  </si>
  <si>
    <t>Figure 0.2</t>
  </si>
  <si>
    <t>Table 0.1</t>
  </si>
  <si>
    <t>Sample composition (# of Households)</t>
  </si>
  <si>
    <t>Table 0.2</t>
  </si>
  <si>
    <t>Contact Rate</t>
  </si>
  <si>
    <t>Table 0.3</t>
  </si>
  <si>
    <t>Result of Interview</t>
  </si>
  <si>
    <t>Table 0.4</t>
  </si>
  <si>
    <t>Language of interview</t>
  </si>
  <si>
    <t>Table 0.5</t>
  </si>
  <si>
    <t>Sample Composition by Consumption quintile</t>
  </si>
  <si>
    <t>Table 1.1</t>
  </si>
  <si>
    <t>Table 1.2</t>
  </si>
  <si>
    <t>Table 1.3</t>
  </si>
  <si>
    <t>Respondent education</t>
  </si>
  <si>
    <t>Table 1.4</t>
  </si>
  <si>
    <t>Characteristics of Household</t>
  </si>
  <si>
    <t>Table 1.5</t>
  </si>
  <si>
    <t>Older Adults and Dependency</t>
  </si>
  <si>
    <t>Table 2.1</t>
  </si>
  <si>
    <t>Knowledge of measures that can reduce the risk of contracting COVID-19/ coronavirus (% of HH)</t>
  </si>
  <si>
    <t>Table 2.2</t>
  </si>
  <si>
    <t>Knowledge of government actions to curb the spread of coronavirus (% of HH)</t>
  </si>
  <si>
    <t>Table 2.3</t>
  </si>
  <si>
    <t>Satisfaction with government response to the coronavirus crisis (% of HH that know about actions of the government or declare that there is no action)</t>
  </si>
  <si>
    <t>Table 2.4</t>
  </si>
  <si>
    <t>COVID-19 outbreak - awareness &amp; government action</t>
  </si>
  <si>
    <t>Table 2.5</t>
  </si>
  <si>
    <t>Prevalence of safe practices, since mid-March</t>
  </si>
  <si>
    <t>Table 2.6</t>
  </si>
  <si>
    <t>COVID-19 precautions - knowledge &amp; behavior (% of respondents)</t>
  </si>
  <si>
    <t>Table 2.7</t>
  </si>
  <si>
    <t>Degree of worry about self/inmediate family becoming seriously ill from Coronavirus</t>
  </si>
  <si>
    <t>Table 2.8</t>
  </si>
  <si>
    <t>Degree of perception of threat to household's finance caused by coronavirus</t>
  </si>
  <si>
    <t>Table 3.1</t>
  </si>
  <si>
    <t>Accumulated basic needs</t>
  </si>
  <si>
    <t>Table 3.2</t>
  </si>
  <si>
    <t>Access to basic needs, past 7 days</t>
  </si>
  <si>
    <t>Table 3.3</t>
  </si>
  <si>
    <t>Reasons basic needs were not available (% of HHs that could not buy)</t>
  </si>
  <si>
    <t>Table 3.4</t>
  </si>
  <si>
    <t>Food Security Problems</t>
  </si>
  <si>
    <t>Table 3.5</t>
  </si>
  <si>
    <t>Medical treatment since mid-March 2020</t>
  </si>
  <si>
    <t>Table 3.6</t>
  </si>
  <si>
    <t>Reasons unable to access medical treatment (% of HHs where one of the members needed medical treatment)</t>
  </si>
  <si>
    <t>Table 3.7</t>
  </si>
  <si>
    <t>Coronavirus restrictions - effects on education*</t>
  </si>
  <si>
    <t>Table 3.8</t>
  </si>
  <si>
    <t>Types of learning activities, past 7 days</t>
  </si>
  <si>
    <t>Table 3.9</t>
  </si>
  <si>
    <t>Means of contact with teachers</t>
  </si>
  <si>
    <t>Table 3.10</t>
  </si>
  <si>
    <t>Access to financial institutions (ATM, bank, money agents)</t>
  </si>
  <si>
    <t>Table 4.1</t>
  </si>
  <si>
    <t>WORK LAST WEEK (any work for pay or any income generating activities)</t>
  </si>
  <si>
    <t>Table 4.2</t>
  </si>
  <si>
    <t>Work stoppages, by industry of main job</t>
  </si>
  <si>
    <t>Table 4.3</t>
  </si>
  <si>
    <t>Work stoppages, main reason</t>
  </si>
  <si>
    <t>Table 4.4</t>
  </si>
  <si>
    <t>Type of work of those respondents working</t>
  </si>
  <si>
    <t>Type of work of those respondents working (main activity)</t>
  </si>
  <si>
    <t>Table 4.6</t>
  </si>
  <si>
    <t>Main industry of those respondents working</t>
  </si>
  <si>
    <t>Table 4.7</t>
  </si>
  <si>
    <t>WAGE WORKERS, respondents only -  underemployment indicators</t>
  </si>
  <si>
    <t>Table 4.8</t>
  </si>
  <si>
    <t>Family businesses and farms</t>
  </si>
  <si>
    <t>Table 4.9</t>
  </si>
  <si>
    <t>Family business - Revenues by enterprise</t>
  </si>
  <si>
    <t>Table 4.10</t>
  </si>
  <si>
    <t>None/Less revenues in family business</t>
  </si>
  <si>
    <t>Table 4.11</t>
  </si>
  <si>
    <t>Family farms - prevalence</t>
  </si>
  <si>
    <t>Table 4.12</t>
  </si>
  <si>
    <t>Main reasons of not being able to perform normal farm activities ( Includes crops, livestock, &amp; fishing)</t>
  </si>
  <si>
    <t>Table 4.13</t>
  </si>
  <si>
    <t>HH Income sources in the last 12 months</t>
  </si>
  <si>
    <t>Table 4.14</t>
  </si>
  <si>
    <t>Percentage of  HHs with Non-Farm Businesses (only HHs interviewed in COVID-19 phone survey)</t>
  </si>
  <si>
    <t>Table 4.15</t>
  </si>
  <si>
    <t>Labor Force by main activity sector</t>
  </si>
  <si>
    <t>Figure 4.1</t>
  </si>
  <si>
    <t>Working Situation of Respondents</t>
  </si>
  <si>
    <t>Figure 4.2</t>
  </si>
  <si>
    <t>Impact of COVID-19 in working status by sector</t>
  </si>
  <si>
    <t>Table 5.1</t>
  </si>
  <si>
    <t>SAFETY NETS since mid-March 2020, by quintiles</t>
  </si>
  <si>
    <t>Table 5.2</t>
  </si>
  <si>
    <t>Source of Food Assistance since mid-March 2020</t>
  </si>
  <si>
    <t>Table 5.3</t>
  </si>
  <si>
    <t>Number of shocks per HH, since mid-March</t>
  </si>
  <si>
    <t>Table 5.4</t>
  </si>
  <si>
    <t>Types of shocks, since mid-March</t>
  </si>
  <si>
    <t>Table 5.5</t>
  </si>
  <si>
    <t>Coping mechanisms for shocks, since mid-March</t>
  </si>
  <si>
    <t>Table 0.5: Sample Composition by Consumption quintile*</t>
  </si>
  <si>
    <t>Table 0.4: Language of interview</t>
  </si>
  <si>
    <t>Interview Duration</t>
  </si>
  <si>
    <t>Table 4.5. Type of work of those respondents working (main activity)</t>
  </si>
  <si>
    <t>Table 4.5</t>
  </si>
  <si>
    <t>Page</t>
  </si>
  <si>
    <t>Table 1.1. Respondent Characteristics - Age &amp; Sex</t>
  </si>
  <si>
    <t>Respondent Characteristics - Age and Sex</t>
  </si>
  <si>
    <t>TABLE OF CONTENTS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</si>
</sst>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0.000"/>
    <numFmt numFmtId="167" formatCode="0.0"/>
    <numFmt numFmtId="168" formatCode="#,##0.0"/>
  </numFmts>
  <fonts count="21"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
      <sz val="9"/>
      <color theme="1"/>
      <name val="Calibri"/>
      <family val="2"/>
      <scheme val="minor"/>
    </font>
    <font>
      <sz val="10"/>
      <color theme="1"/>
      <name val="Calibri"/>
      <family val="2"/>
      <scheme val="minor"/>
    </font>
    <font>
      <sz val="11"/>
      <name val="Calibri"/>
      <family val="2"/>
      <scheme val="minor"/>
    </font>
    <font>
      <b/>
      <sz val="11"/>
      <name val="Calibri"/>
      <family val="2"/>
      <scheme val="minor"/>
    </font>
    <font>
      <i/>
      <sz val="9"/>
      <color theme="1"/>
      <name val="Calibri"/>
      <family val="2"/>
      <scheme val="minor"/>
    </font>
    <font>
      <b/>
      <sz val="11"/>
      <color rgb="FFC00000"/>
      <name val="Calibri"/>
      <family val="2"/>
      <scheme val="minor"/>
    </font>
    <font>
      <sz val="11"/>
      <color rgb="FF000000"/>
      <name val="Calibri"/>
      <family val="2"/>
      <scheme val="minor"/>
    </font>
    <font>
      <sz val="11"/>
      <color rgb="FF4472C4"/>
      <name val="Calibri"/>
      <family val="2"/>
      <scheme val="minor"/>
    </font>
    <font>
      <u/>
      <sz val="11"/>
      <color theme="10"/>
      <name val="Calibri"/>
      <family val="2"/>
      <scheme val="minor"/>
    </font>
    <font>
      <b/>
      <sz val="16"/>
      <color theme="1"/>
      <name val="Calibri"/>
      <family val="2"/>
      <scheme val="minor"/>
    </font>
    <font>
      <sz val="16"/>
      <color theme="1"/>
      <name val="Calibri"/>
      <family val="2"/>
      <scheme val="minor"/>
    </font>
    <font>
      <sz val="16"/>
      <name val="Calibri"/>
      <family val="2"/>
      <scheme val="minor"/>
    </font>
    <font>
      <b/>
      <sz val="22"/>
      <color theme="1"/>
      <name val="Calibri"/>
      <family val="2"/>
      <scheme val="minor"/>
    </font>
  </fonts>
  <fills count="15">
    <fill>
      <patternFill patternType="none"/>
    </fill>
    <fill>
      <patternFill patternType="gray125"/>
    </fill>
    <fill>
      <patternFill patternType="solid">
        <fgColor theme="4"/>
      </patternFill>
    </fill>
    <fill>
      <patternFill patternType="solid">
        <fgColor theme="4" tint="0.79995117038483843"/>
        <bgColor indexed="65"/>
      </patternFill>
    </fill>
    <fill>
      <patternFill patternType="solid">
        <fgColor theme="4" tint="0.79995117038483843"/>
        <bgColor indexed="64"/>
      </patternFill>
    </fill>
    <fill>
      <patternFill patternType="solid">
        <fgColor theme="4"/>
        <bgColor indexed="64"/>
      </patternFill>
    </fill>
    <fill>
      <patternFill patternType="solid">
        <fgColor theme="4" tint="0.59996337778862885"/>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5" tint="0.59996337778862885"/>
        <bgColor indexed="64"/>
      </patternFill>
    </fill>
    <fill>
      <patternFill patternType="solid">
        <fgColor theme="7" tint="0.59996337778862885"/>
        <bgColor indexed="64"/>
      </patternFill>
    </fill>
    <fill>
      <patternFill patternType="solid">
        <fgColor theme="9" tint="0.59996337778862885"/>
        <bgColor indexed="64"/>
      </patternFill>
    </fill>
    <fill>
      <patternFill patternType="solid">
        <fgColor theme="8"/>
        <bgColor indexed="64"/>
      </patternFill>
    </fill>
    <fill>
      <patternFill patternType="solid">
        <fgColor theme="8" tint="0.79995117038483843"/>
        <bgColor indexed="64"/>
      </patternFill>
    </fill>
    <fill>
      <patternFill patternType="solid">
        <fgColor theme="4" tint="0.7999816888943144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2" borderId="0" applyNumberFormat="0" applyBorder="0" applyAlignment="0" applyProtection="0"/>
    <xf numFmtId="0" fontId="1" fillId="3" borderId="0" applyNumberFormat="0" applyBorder="0" applyAlignment="0" applyProtection="0"/>
    <xf numFmtId="164" fontId="1" fillId="0" borderId="0" applyFont="0" applyFill="0" applyBorder="0" applyAlignment="0" applyProtection="0"/>
    <xf numFmtId="0" fontId="1" fillId="3" borderId="0" applyNumberFormat="0" applyBorder="0" applyAlignment="0" applyProtection="0"/>
    <xf numFmtId="0" fontId="16" fillId="0" borderId="0" applyNumberFormat="0" applyFill="0" applyBorder="0" applyAlignment="0" applyProtection="0"/>
  </cellStyleXfs>
  <cellXfs count="212">
    <xf numFmtId="0" fontId="0" fillId="0" borderId="0" xfId="0"/>
    <xf numFmtId="9" fontId="4" fillId="3" borderId="4" xfId="4" applyNumberFormat="1" applyFont="1" applyBorder="1" applyAlignment="1">
      <alignment horizontal="center" vertical="center" wrapText="1"/>
    </xf>
    <xf numFmtId="165" fontId="0" fillId="0" borderId="4" xfId="5" applyNumberFormat="1" applyFont="1" applyBorder="1" applyAlignment="1">
      <alignment horizontal="center" vertical="center"/>
    </xf>
    <xf numFmtId="0" fontId="4" fillId="4" borderId="4" xfId="0" applyFont="1" applyFill="1" applyBorder="1"/>
    <xf numFmtId="0" fontId="0" fillId="0" borderId="4" xfId="0" applyBorder="1"/>
    <xf numFmtId="2" fontId="0" fillId="0" borderId="4" xfId="0" applyNumberFormat="1" applyBorder="1" applyAlignment="1">
      <alignment horizontal="center"/>
    </xf>
    <xf numFmtId="1" fontId="6" fillId="0" borderId="4" xfId="0" applyNumberFormat="1" applyFont="1" applyBorder="1" applyAlignment="1">
      <alignment horizontal="center" wrapText="1"/>
    </xf>
    <xf numFmtId="167" fontId="6" fillId="0" borderId="4" xfId="0" applyNumberFormat="1" applyFont="1" applyBorder="1" applyAlignment="1">
      <alignment horizontal="center" wrapText="1"/>
    </xf>
    <xf numFmtId="1" fontId="0" fillId="0" borderId="4" xfId="0" applyNumberFormat="1" applyBorder="1" applyAlignment="1">
      <alignment horizontal="center" wrapText="1"/>
    </xf>
    <xf numFmtId="167" fontId="0" fillId="0" borderId="4" xfId="0" applyNumberFormat="1" applyBorder="1" applyAlignment="1">
      <alignment horizontal="center"/>
    </xf>
    <xf numFmtId="0" fontId="0" fillId="0" borderId="4" xfId="0" applyBorder="1" applyAlignment="1">
      <alignment horizontal="center" wrapText="1"/>
    </xf>
    <xf numFmtId="0" fontId="0" fillId="0" borderId="0" xfId="0" applyAlignment="1">
      <alignment wrapText="1"/>
    </xf>
    <xf numFmtId="167" fontId="0" fillId="0" borderId="4" xfId="0" applyNumberFormat="1" applyBorder="1" applyAlignment="1">
      <alignment horizontal="center" wrapText="1"/>
    </xf>
    <xf numFmtId="0" fontId="3" fillId="0" borderId="0" xfId="0" applyFont="1"/>
    <xf numFmtId="0" fontId="4" fillId="3" borderId="4" xfId="4" applyFont="1" applyBorder="1" applyAlignment="1">
      <alignment horizontal="center"/>
    </xf>
    <xf numFmtId="167" fontId="0" fillId="0" borderId="4" xfId="0" applyNumberFormat="1" applyBorder="1" applyAlignment="1">
      <alignment wrapText="1"/>
    </xf>
    <xf numFmtId="0" fontId="0" fillId="0" borderId="4" xfId="0" applyBorder="1" applyAlignment="1">
      <alignment horizontal="center"/>
    </xf>
    <xf numFmtId="2" fontId="0" fillId="0" borderId="4" xfId="0" applyNumberFormat="1" applyBorder="1" applyAlignment="1">
      <alignment horizontal="center" wrapText="1"/>
    </xf>
    <xf numFmtId="167" fontId="6" fillId="0" borderId="4" xfId="0" applyNumberFormat="1" applyFont="1" applyBorder="1" applyAlignment="1">
      <alignment wrapText="1"/>
    </xf>
    <xf numFmtId="0" fontId="0" fillId="0" borderId="0" xfId="0" applyAlignment="1"/>
    <xf numFmtId="0" fontId="0" fillId="0" borderId="0" xfId="0" applyAlignment="1">
      <alignment horizontal="center"/>
    </xf>
    <xf numFmtId="166" fontId="0" fillId="0" borderId="4" xfId="0" applyNumberFormat="1" applyBorder="1" applyAlignment="1">
      <alignment horizontal="center"/>
    </xf>
    <xf numFmtId="0" fontId="4" fillId="4" borderId="4" xfId="0" applyFont="1" applyFill="1" applyBorder="1" applyAlignment="1">
      <alignment horizontal="center"/>
    </xf>
    <xf numFmtId="0" fontId="4" fillId="3" borderId="4" xfId="4" applyFont="1" applyBorder="1" applyAlignment="1">
      <alignment horizontal="left" vertical="center"/>
    </xf>
    <xf numFmtId="167" fontId="0" fillId="0" borderId="4" xfId="0" applyNumberFormat="1" applyBorder="1" applyAlignment="1">
      <alignment horizontal="left" wrapText="1"/>
    </xf>
    <xf numFmtId="0" fontId="4" fillId="4" borderId="4" xfId="0" applyFont="1" applyFill="1" applyBorder="1" applyAlignment="1">
      <alignment horizontal="center" vertical="center" wrapText="1"/>
    </xf>
    <xf numFmtId="0" fontId="7" fillId="7" borderId="4" xfId="0" applyFont="1" applyFill="1" applyBorder="1"/>
    <xf numFmtId="0" fontId="7" fillId="7" borderId="4" xfId="0" applyFont="1" applyFill="1" applyBorder="1" applyAlignment="1">
      <alignment horizontal="center"/>
    </xf>
    <xf numFmtId="0" fontId="0" fillId="0" borderId="0" xfId="0" applyBorder="1" applyAlignment="1">
      <alignment horizontal="right"/>
    </xf>
    <xf numFmtId="0" fontId="0" fillId="0" borderId="0" xfId="0" applyBorder="1"/>
    <xf numFmtId="0" fontId="4" fillId="0" borderId="7" xfId="0" applyFont="1" applyBorder="1" applyAlignment="1">
      <alignment horizontal="right"/>
    </xf>
    <xf numFmtId="0" fontId="0" fillId="0" borderId="0" xfId="0" applyAlignment="1">
      <alignment horizontal="right"/>
    </xf>
    <xf numFmtId="167" fontId="7" fillId="7" borderId="4" xfId="0" applyNumberFormat="1" applyFont="1" applyFill="1" applyBorder="1" applyAlignment="1">
      <alignment horizontal="center"/>
    </xf>
    <xf numFmtId="1" fontId="0" fillId="0" borderId="4" xfId="0" applyNumberFormat="1" applyBorder="1" applyAlignment="1">
      <alignment horizontal="center"/>
    </xf>
    <xf numFmtId="167" fontId="0" fillId="0" borderId="4" xfId="0" applyNumberFormat="1" applyFont="1" applyBorder="1" applyAlignment="1">
      <alignment horizontal="center"/>
    </xf>
    <xf numFmtId="1" fontId="0" fillId="0" borderId="0" xfId="0" applyNumberFormat="1"/>
    <xf numFmtId="0" fontId="0" fillId="0" borderId="4" xfId="0" applyFill="1" applyBorder="1"/>
    <xf numFmtId="1" fontId="0" fillId="0" borderId="4" xfId="0" applyNumberFormat="1" applyFont="1" applyFill="1" applyBorder="1" applyAlignment="1">
      <alignment horizontal="center" vertical="center" wrapText="1"/>
    </xf>
    <xf numFmtId="0" fontId="0" fillId="0" borderId="0" xfId="0" applyFill="1" applyBorder="1"/>
    <xf numFmtId="0" fontId="6" fillId="0" borderId="4" xfId="0" applyFont="1" applyBorder="1"/>
    <xf numFmtId="167" fontId="0" fillId="0" borderId="4" xfId="0" applyNumberFormat="1" applyBorder="1"/>
    <xf numFmtId="0" fontId="8" fillId="0" borderId="0" xfId="0" applyFont="1" applyAlignment="1">
      <alignment vertical="top"/>
    </xf>
    <xf numFmtId="0" fontId="4" fillId="0" borderId="0" xfId="0" applyFont="1" applyAlignment="1">
      <alignment horizontal="right"/>
    </xf>
    <xf numFmtId="0" fontId="6" fillId="0" borderId="4" xfId="0" applyFont="1" applyFill="1" applyBorder="1"/>
    <xf numFmtId="0" fontId="4" fillId="0" borderId="4" xfId="0" applyFont="1" applyFill="1" applyBorder="1"/>
    <xf numFmtId="0" fontId="9" fillId="0" borderId="4" xfId="0" applyFont="1" applyBorder="1" applyAlignment="1">
      <alignment vertical="top"/>
    </xf>
    <xf numFmtId="0" fontId="8" fillId="0" borderId="0" xfId="0" applyFont="1"/>
    <xf numFmtId="167" fontId="0" fillId="0" borderId="4" xfId="0" applyNumberFormat="1" applyBorder="1" applyAlignment="1">
      <alignment horizontal="center" vertical="center"/>
    </xf>
    <xf numFmtId="167" fontId="0" fillId="0" borderId="4" xfId="0" applyNumberFormat="1" applyFill="1" applyBorder="1" applyAlignment="1">
      <alignment horizontal="center" vertical="center"/>
    </xf>
    <xf numFmtId="167" fontId="0" fillId="0" borderId="4" xfId="0" applyNumberFormat="1" applyFill="1" applyBorder="1" applyAlignment="1">
      <alignment horizontal="center"/>
    </xf>
    <xf numFmtId="0" fontId="10" fillId="0" borderId="4" xfId="0" applyFont="1" applyBorder="1" applyAlignment="1">
      <alignment vertical="center"/>
    </xf>
    <xf numFmtId="167" fontId="0" fillId="0" borderId="0" xfId="0" applyNumberFormat="1"/>
    <xf numFmtId="167" fontId="0" fillId="0" borderId="4" xfId="1" applyNumberFormat="1" applyFont="1" applyBorder="1" applyAlignment="1">
      <alignment horizontal="center" vertical="center"/>
    </xf>
    <xf numFmtId="0" fontId="11" fillId="4" borderId="4" xfId="0" applyFont="1" applyFill="1" applyBorder="1" applyAlignment="1">
      <alignment horizontal="center" vertical="center"/>
    </xf>
    <xf numFmtId="0" fontId="11" fillId="4" borderId="4" xfId="0" applyFont="1" applyFill="1" applyBorder="1" applyAlignment="1">
      <alignment horizontal="center" vertical="center" wrapText="1"/>
    </xf>
    <xf numFmtId="167" fontId="6" fillId="0" borderId="4" xfId="1" applyNumberFormat="1" applyFont="1" applyFill="1" applyBorder="1" applyAlignment="1">
      <alignment horizontal="center"/>
    </xf>
    <xf numFmtId="167" fontId="0" fillId="0" borderId="4" xfId="1" applyNumberFormat="1" applyFont="1" applyFill="1" applyBorder="1" applyAlignment="1">
      <alignment horizontal="center"/>
    </xf>
    <xf numFmtId="0" fontId="4" fillId="4" borderId="4" xfId="0" applyFont="1" applyFill="1" applyBorder="1" applyAlignment="1">
      <alignment horizontal="center" vertical="center"/>
    </xf>
    <xf numFmtId="167" fontId="4" fillId="6" borderId="4" xfId="1" applyNumberFormat="1" applyFont="1" applyFill="1" applyBorder="1" applyAlignment="1">
      <alignment horizontal="center" vertical="center"/>
    </xf>
    <xf numFmtId="167" fontId="0" fillId="0" borderId="4" xfId="1" applyNumberFormat="1" applyFont="1" applyBorder="1" applyAlignment="1">
      <alignment horizontal="center"/>
    </xf>
    <xf numFmtId="0" fontId="4" fillId="4" borderId="4" xfId="0" applyFont="1" applyFill="1" applyBorder="1" applyAlignment="1">
      <alignment horizontal="center" vertical="center"/>
    </xf>
    <xf numFmtId="167" fontId="0" fillId="0" borderId="4" xfId="2" applyNumberFormat="1" applyFont="1" applyBorder="1" applyAlignment="1">
      <alignment horizontal="center"/>
    </xf>
    <xf numFmtId="167" fontId="0" fillId="0" borderId="4" xfId="2" applyNumberFormat="1" applyFont="1" applyFill="1" applyBorder="1" applyAlignment="1">
      <alignment horizontal="center"/>
    </xf>
    <xf numFmtId="0" fontId="0" fillId="0" borderId="4" xfId="0" applyBorder="1" applyAlignment="1">
      <alignment horizontal="left"/>
    </xf>
    <xf numFmtId="0" fontId="4" fillId="4" borderId="4" xfId="0" applyFont="1" applyFill="1" applyBorder="1" applyAlignment="1">
      <alignment vertical="center" wrapText="1"/>
    </xf>
    <xf numFmtId="0" fontId="0" fillId="0" borderId="0" xfId="0" applyAlignment="1">
      <alignment vertical="center" wrapText="1"/>
    </xf>
    <xf numFmtId="0" fontId="0" fillId="0" borderId="4" xfId="0" applyFill="1" applyBorder="1" applyAlignment="1">
      <alignment horizontal="left"/>
    </xf>
    <xf numFmtId="0" fontId="0" fillId="0" borderId="4" xfId="0" applyFill="1" applyBorder="1" applyAlignment="1">
      <alignment vertical="center"/>
    </xf>
    <xf numFmtId="0" fontId="4" fillId="4" borderId="4" xfId="0" applyFont="1" applyFill="1" applyBorder="1" applyAlignment="1">
      <alignment horizontal="left" wrapText="1"/>
    </xf>
    <xf numFmtId="0" fontId="4" fillId="4" borderId="0" xfId="0" applyFont="1" applyFill="1" applyBorder="1" applyAlignment="1">
      <alignment horizontal="center" vertical="center" wrapText="1"/>
    </xf>
    <xf numFmtId="1" fontId="0" fillId="0" borderId="0" xfId="0" applyNumberFormat="1" applyBorder="1" applyAlignment="1">
      <alignment horizontal="center"/>
    </xf>
    <xf numFmtId="168" fontId="0" fillId="0" borderId="4" xfId="2" applyNumberFormat="1" applyFont="1" applyBorder="1" applyAlignment="1">
      <alignment horizontal="center"/>
    </xf>
    <xf numFmtId="0" fontId="0" fillId="0" borderId="4" xfId="0" applyFill="1" applyBorder="1" applyAlignment="1">
      <alignment horizontal="center" vertical="center"/>
    </xf>
    <xf numFmtId="2" fontId="0" fillId="0" borderId="4" xfId="0" applyNumberFormat="1" applyFill="1" applyBorder="1" applyAlignment="1">
      <alignment horizontal="center" vertical="center"/>
    </xf>
    <xf numFmtId="0" fontId="4" fillId="9" borderId="4" xfId="0" applyFont="1" applyFill="1" applyBorder="1" applyAlignment="1">
      <alignment horizontal="center"/>
    </xf>
    <xf numFmtId="0" fontId="4" fillId="10" borderId="4" xfId="0" applyFont="1" applyFill="1" applyBorder="1" applyAlignment="1">
      <alignment horizontal="center"/>
    </xf>
    <xf numFmtId="0" fontId="4" fillId="11" borderId="4" xfId="0" applyFont="1" applyFill="1" applyBorder="1" applyAlignment="1">
      <alignment horizontal="center"/>
    </xf>
    <xf numFmtId="167" fontId="0" fillId="9" borderId="4" xfId="2" applyNumberFormat="1" applyFont="1" applyFill="1" applyBorder="1" applyAlignment="1">
      <alignment horizontal="center"/>
    </xf>
    <xf numFmtId="167" fontId="0" fillId="10" borderId="4" xfId="2" applyNumberFormat="1" applyFont="1" applyFill="1" applyBorder="1" applyAlignment="1">
      <alignment horizontal="center"/>
    </xf>
    <xf numFmtId="167" fontId="0" fillId="11" borderId="4" xfId="2" applyNumberFormat="1" applyFont="1" applyFill="1" applyBorder="1" applyAlignment="1">
      <alignment horizontal="center"/>
    </xf>
    <xf numFmtId="167" fontId="4" fillId="9" borderId="4" xfId="0" applyNumberFormat="1" applyFont="1" applyFill="1" applyBorder="1" applyAlignment="1">
      <alignment horizontal="center" vertical="center"/>
    </xf>
    <xf numFmtId="167" fontId="4" fillId="10" borderId="4" xfId="2" applyNumberFormat="1" applyFont="1" applyFill="1" applyBorder="1" applyAlignment="1">
      <alignment horizontal="center"/>
    </xf>
    <xf numFmtId="167" fontId="4" fillId="11" borderId="4" xfId="2" applyNumberFormat="1" applyFont="1" applyFill="1" applyBorder="1" applyAlignment="1">
      <alignment horizontal="center"/>
    </xf>
    <xf numFmtId="0" fontId="9" fillId="0" borderId="0" xfId="0" applyFont="1" applyAlignment="1">
      <alignment horizontal="left"/>
    </xf>
    <xf numFmtId="168" fontId="0" fillId="0" borderId="4" xfId="2" applyNumberFormat="1" applyFont="1" applyFill="1" applyBorder="1" applyAlignment="1">
      <alignment horizontal="center" vertical="center"/>
    </xf>
    <xf numFmtId="168" fontId="0" fillId="0" borderId="4" xfId="0" applyNumberFormat="1" applyBorder="1" applyAlignment="1">
      <alignment horizontal="center"/>
    </xf>
    <xf numFmtId="168" fontId="0" fillId="0" borderId="4" xfId="0" applyNumberFormat="1" applyFill="1" applyBorder="1" applyAlignment="1">
      <alignment horizontal="center"/>
    </xf>
    <xf numFmtId="0" fontId="4" fillId="13" borderId="4" xfId="0" applyFont="1" applyFill="1" applyBorder="1" applyAlignment="1">
      <alignment horizontal="center" vertical="center"/>
    </xf>
    <xf numFmtId="16" fontId="0" fillId="0" borderId="4" xfId="0" applyNumberFormat="1" applyBorder="1"/>
    <xf numFmtId="0" fontId="4" fillId="13" borderId="4" xfId="0" applyFont="1" applyFill="1" applyBorder="1" applyAlignment="1">
      <alignment horizontal="center" vertical="center" wrapText="1"/>
    </xf>
    <xf numFmtId="0" fontId="10" fillId="0" borderId="4" xfId="0" applyFont="1" applyBorder="1" applyAlignment="1">
      <alignment vertical="center" wrapText="1"/>
    </xf>
    <xf numFmtId="167" fontId="0" fillId="0" borderId="4" xfId="1" applyNumberFormat="1" applyFont="1" applyBorder="1" applyAlignment="1">
      <alignment horizontal="center" vertical="center" wrapText="1"/>
    </xf>
    <xf numFmtId="167" fontId="0" fillId="0" borderId="4" xfId="0" applyNumberFormat="1" applyBorder="1" applyAlignment="1">
      <alignment horizontal="center" vertical="center" wrapText="1"/>
    </xf>
    <xf numFmtId="167" fontId="0" fillId="0" borderId="0" xfId="0" applyNumberFormat="1" applyAlignment="1">
      <alignment horizontal="center" vertical="center" wrapText="1"/>
    </xf>
    <xf numFmtId="0" fontId="6" fillId="0" borderId="4" xfId="4" applyFont="1" applyFill="1" applyBorder="1"/>
    <xf numFmtId="1" fontId="0" fillId="0" borderId="4" xfId="0" applyNumberFormat="1" applyBorder="1" applyAlignment="1">
      <alignment horizontal="left"/>
    </xf>
    <xf numFmtId="1" fontId="4" fillId="0" borderId="4" xfId="0" applyNumberFormat="1" applyFont="1" applyBorder="1" applyAlignment="1">
      <alignment horizontal="left"/>
    </xf>
    <xf numFmtId="167" fontId="0" fillId="0" borderId="2" xfId="0" applyNumberFormat="1" applyBorder="1" applyAlignment="1">
      <alignment wrapText="1"/>
    </xf>
    <xf numFmtId="167" fontId="0" fillId="0" borderId="2" xfId="0" applyNumberFormat="1" applyBorder="1" applyAlignment="1">
      <alignment horizontal="center" wrapText="1"/>
    </xf>
    <xf numFmtId="0" fontId="8" fillId="0" borderId="0" xfId="0" applyFont="1" applyBorder="1"/>
    <xf numFmtId="0" fontId="8" fillId="0" borderId="5" xfId="0" applyFont="1" applyBorder="1"/>
    <xf numFmtId="0" fontId="0" fillId="0" borderId="0" xfId="0" applyBorder="1" applyAlignment="1">
      <alignment wrapText="1"/>
    </xf>
    <xf numFmtId="0" fontId="11" fillId="13" borderId="4" xfId="0" applyFont="1" applyFill="1" applyBorder="1" applyAlignment="1">
      <alignment horizontal="left" vertical="center"/>
    </xf>
    <xf numFmtId="0" fontId="0" fillId="0" borderId="4" xfId="0" applyBorder="1" applyAlignment="1">
      <alignment vertical="center"/>
    </xf>
    <xf numFmtId="0" fontId="0" fillId="0" borderId="0" xfId="0" applyAlignment="1">
      <alignment vertical="center"/>
    </xf>
    <xf numFmtId="0" fontId="4" fillId="4" borderId="4" xfId="0" applyFont="1" applyFill="1" applyBorder="1" applyAlignment="1">
      <alignment horizontal="center" vertical="center" wrapText="1"/>
    </xf>
    <xf numFmtId="0" fontId="4" fillId="4" borderId="4" xfId="0" applyFont="1" applyFill="1" applyBorder="1" applyAlignment="1">
      <alignment vertical="center"/>
    </xf>
    <xf numFmtId="0" fontId="4" fillId="0" borderId="0" xfId="0" applyFont="1" applyAlignment="1">
      <alignment vertical="center"/>
    </xf>
    <xf numFmtId="43" fontId="0" fillId="0" borderId="4" xfId="1" applyFont="1" applyBorder="1" applyAlignment="1">
      <alignment horizontal="center" vertical="center"/>
    </xf>
    <xf numFmtId="0" fontId="5" fillId="0" borderId="0" xfId="0" applyFont="1"/>
    <xf numFmtId="167" fontId="5" fillId="0" borderId="0" xfId="0" applyNumberFormat="1" applyFont="1"/>
    <xf numFmtId="0" fontId="3" fillId="0" borderId="0" xfId="0" applyFont="1" applyFill="1" applyBorder="1" applyAlignment="1">
      <alignment vertical="center"/>
    </xf>
    <xf numFmtId="167" fontId="4" fillId="8" borderId="4" xfId="1" applyNumberFormat="1" applyFont="1" applyFill="1" applyBorder="1" applyAlignment="1">
      <alignment horizontal="center" vertical="center"/>
    </xf>
    <xf numFmtId="0" fontId="0" fillId="0" borderId="4" xfId="0" applyBorder="1" applyAlignment="1">
      <alignment vertical="center" wrapText="1"/>
    </xf>
    <xf numFmtId="0" fontId="4" fillId="3" borderId="4" xfId="4" applyFont="1" applyBorder="1" applyAlignment="1">
      <alignment horizontal="center" vertical="center"/>
    </xf>
    <xf numFmtId="0" fontId="4" fillId="0" borderId="0" xfId="4" applyFont="1" applyFill="1" applyBorder="1" applyAlignment="1">
      <alignment horizontal="center" vertical="center"/>
    </xf>
    <xf numFmtId="0" fontId="0" fillId="0" borderId="0" xfId="0" applyFill="1" applyAlignment="1">
      <alignment vertical="center"/>
    </xf>
    <xf numFmtId="0" fontId="8" fillId="0" borderId="5" xfId="0" applyFont="1" applyFill="1" applyBorder="1" applyAlignment="1">
      <alignment vertical="center"/>
    </xf>
    <xf numFmtId="0" fontId="2" fillId="0" borderId="0" xfId="0" applyFont="1" applyFill="1" applyBorder="1" applyAlignment="1">
      <alignment horizontal="center" vertical="center" wrapText="1"/>
    </xf>
    <xf numFmtId="0" fontId="5" fillId="0" borderId="0" xfId="0" applyFont="1" applyFill="1" applyBorder="1" applyAlignment="1">
      <alignment wrapText="1"/>
    </xf>
    <xf numFmtId="168" fontId="0" fillId="0" borderId="4" xfId="2" applyNumberFormat="1" applyFont="1" applyBorder="1" applyAlignment="1">
      <alignment horizontal="center" vertical="center"/>
    </xf>
    <xf numFmtId="0" fontId="0" fillId="0" borderId="4" xfId="0" applyBorder="1" applyAlignment="1">
      <alignment horizontal="left" vertical="center"/>
    </xf>
    <xf numFmtId="0" fontId="0" fillId="0" borderId="4" xfId="0" applyFill="1" applyBorder="1" applyAlignment="1">
      <alignment horizontal="left" vertical="center"/>
    </xf>
    <xf numFmtId="168" fontId="0" fillId="0" borderId="4" xfId="0" applyNumberFormat="1" applyBorder="1" applyAlignment="1">
      <alignment horizontal="center" vertical="center"/>
    </xf>
    <xf numFmtId="0" fontId="14" fillId="0" borderId="4" xfId="0" applyFont="1" applyBorder="1" applyAlignment="1">
      <alignment horizontal="left" vertical="center" wrapText="1"/>
    </xf>
    <xf numFmtId="0" fontId="14" fillId="0" borderId="4" xfId="0" applyFont="1" applyFill="1" applyBorder="1" applyAlignment="1">
      <alignment horizontal="left" vertical="center" wrapText="1"/>
    </xf>
    <xf numFmtId="168" fontId="0" fillId="0" borderId="4" xfId="0" applyNumberFormat="1" applyFill="1" applyBorder="1" applyAlignment="1">
      <alignment horizontal="center" vertical="center"/>
    </xf>
    <xf numFmtId="167" fontId="0" fillId="0" borderId="4" xfId="2" applyNumberFormat="1" applyFont="1" applyBorder="1" applyAlignment="1">
      <alignment horizontal="center" vertical="center"/>
    </xf>
    <xf numFmtId="0" fontId="4" fillId="3" borderId="4" xfId="6" applyFont="1" applyBorder="1" applyAlignment="1">
      <alignment horizontal="center" vertical="center"/>
    </xf>
    <xf numFmtId="0" fontId="4" fillId="3" borderId="4" xfId="6" applyFont="1" applyBorder="1" applyAlignment="1">
      <alignment horizontal="center" vertical="center" wrapText="1"/>
    </xf>
    <xf numFmtId="3" fontId="0" fillId="0" borderId="4" xfId="0" applyNumberFormat="1" applyBorder="1" applyAlignment="1">
      <alignment horizontal="center" vertical="center"/>
    </xf>
    <xf numFmtId="0" fontId="2" fillId="0" borderId="0" xfId="0" applyFont="1" applyFill="1" applyBorder="1" applyAlignment="1">
      <alignment vertical="center" wrapText="1"/>
    </xf>
    <xf numFmtId="0" fontId="5" fillId="0" borderId="0" xfId="0" applyFont="1" applyFill="1" applyBorder="1" applyAlignment="1">
      <alignment vertical="center" wrapText="1"/>
    </xf>
    <xf numFmtId="167" fontId="5" fillId="0" borderId="0" xfId="1" applyNumberFormat="1" applyFont="1" applyFill="1" applyBorder="1" applyAlignment="1">
      <alignment horizontal="center" vertical="center" wrapText="1"/>
    </xf>
    <xf numFmtId="3" fontId="5" fillId="0" borderId="0" xfId="0" applyNumberFormat="1" applyFont="1" applyFill="1" applyBorder="1" applyAlignment="1">
      <alignment wrapText="1"/>
    </xf>
    <xf numFmtId="16" fontId="0" fillId="0" borderId="4" xfId="0" applyNumberFormat="1" applyBorder="1" applyAlignment="1">
      <alignment vertical="center"/>
    </xf>
    <xf numFmtId="0" fontId="4" fillId="4" borderId="4" xfId="0" applyFont="1" applyFill="1" applyBorder="1" applyAlignment="1">
      <alignment horizontal="center" vertical="center" wrapText="1"/>
    </xf>
    <xf numFmtId="0" fontId="0" fillId="0" borderId="4" xfId="0" applyBorder="1"/>
    <xf numFmtId="0" fontId="0" fillId="0" borderId="0" xfId="0" applyAlignment="1">
      <alignment horizontal="center" vertical="center" wrapText="1"/>
    </xf>
    <xf numFmtId="0" fontId="17" fillId="14" borderId="4" xfId="0" applyFont="1" applyFill="1" applyBorder="1" applyAlignment="1">
      <alignment horizontal="center" vertical="center" wrapText="1"/>
    </xf>
    <xf numFmtId="0" fontId="18" fillId="0" borderId="4" xfId="0" applyFont="1" applyBorder="1" applyAlignment="1">
      <alignment vertical="center" wrapText="1"/>
    </xf>
    <xf numFmtId="0" fontId="19" fillId="0" borderId="4" xfId="7" applyFont="1" applyBorder="1" applyAlignment="1">
      <alignment vertical="center" wrapText="1"/>
    </xf>
    <xf numFmtId="0" fontId="19" fillId="0" borderId="4" xfId="7" applyFont="1" applyBorder="1" applyAlignment="1">
      <alignment horizontal="center" vertical="center" wrapText="1"/>
    </xf>
    <xf numFmtId="0" fontId="18" fillId="0" borderId="4" xfId="0" applyFont="1" applyBorder="1" applyAlignment="1">
      <alignment horizontal="center" vertical="center" wrapText="1"/>
    </xf>
    <xf numFmtId="167" fontId="0" fillId="0" borderId="4" xfId="0" applyNumberFormat="1" applyBorder="1" applyAlignment="1">
      <alignment vertical="center"/>
    </xf>
    <xf numFmtId="0" fontId="20" fillId="0" borderId="1" xfId="0" applyFont="1" applyBorder="1" applyAlignment="1">
      <alignment horizontal="center" vertical="center" wrapText="1"/>
    </xf>
    <xf numFmtId="0" fontId="2" fillId="2" borderId="4" xfId="3" applyFont="1" applyBorder="1" applyAlignment="1">
      <alignment horizontal="left"/>
    </xf>
    <xf numFmtId="9" fontId="4" fillId="3" borderId="4" xfId="4" applyNumberFormat="1" applyFont="1" applyBorder="1" applyAlignment="1">
      <alignment horizontal="center" vertical="center" wrapText="1"/>
    </xf>
    <xf numFmtId="0" fontId="2" fillId="2" borderId="4" xfId="3" applyFont="1" applyBorder="1" applyAlignment="1">
      <alignment horizontal="center"/>
    </xf>
    <xf numFmtId="0" fontId="2" fillId="4" borderId="4" xfId="3" applyFont="1" applyFill="1" applyBorder="1" applyAlignment="1">
      <alignment horizontal="center"/>
    </xf>
    <xf numFmtId="0" fontId="4" fillId="3" borderId="4" xfId="4" applyFont="1" applyBorder="1" applyAlignment="1">
      <alignment horizontal="center"/>
    </xf>
    <xf numFmtId="167" fontId="0" fillId="0" borderId="5" xfId="0" applyNumberFormat="1" applyFill="1" applyBorder="1" applyAlignment="1">
      <alignment horizontal="left" wrapText="1"/>
    </xf>
    <xf numFmtId="0" fontId="2" fillId="5" borderId="4" xfId="0" applyFont="1" applyFill="1" applyBorder="1" applyAlignment="1">
      <alignment horizontal="center"/>
    </xf>
    <xf numFmtId="0" fontId="0" fillId="4" borderId="4" xfId="0" applyFill="1" applyBorder="1" applyAlignment="1">
      <alignment horizontal="center"/>
    </xf>
    <xf numFmtId="0" fontId="4" fillId="4" borderId="4" xfId="0" applyFont="1" applyFill="1" applyBorder="1" applyAlignment="1">
      <alignment horizontal="center" vertical="center" wrapText="1"/>
    </xf>
    <xf numFmtId="0" fontId="4" fillId="4" borderId="4" xfId="0" applyFont="1" applyFill="1" applyBorder="1" applyAlignment="1">
      <alignment horizontal="center"/>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6" fillId="4" borderId="4" xfId="0" applyFont="1" applyFill="1" applyBorder="1" applyAlignment="1">
      <alignment horizontal="left"/>
    </xf>
    <xf numFmtId="0" fontId="4" fillId="4" borderId="4" xfId="0" applyFont="1" applyFill="1" applyBorder="1" applyAlignment="1">
      <alignment horizontal="center" vertical="center"/>
    </xf>
    <xf numFmtId="0" fontId="2" fillId="5" borderId="6" xfId="0" applyFont="1" applyFill="1" applyBorder="1" applyAlignment="1">
      <alignment horizontal="center" wrapText="1"/>
    </xf>
    <xf numFmtId="0" fontId="2" fillId="5" borderId="1" xfId="0" applyFont="1" applyFill="1" applyBorder="1" applyAlignment="1">
      <alignment horizontal="center" wrapText="1"/>
    </xf>
    <xf numFmtId="0" fontId="0" fillId="0" borderId="2" xfId="0" applyBorder="1"/>
    <xf numFmtId="0" fontId="0" fillId="0" borderId="4" xfId="0" applyBorder="1"/>
    <xf numFmtId="0" fontId="2" fillId="5" borderId="4" xfId="0" applyFont="1" applyFill="1" applyBorder="1" applyAlignment="1">
      <alignment horizontal="center" wrapText="1"/>
    </xf>
    <xf numFmtId="0" fontId="6" fillId="0" borderId="4" xfId="0" applyFont="1" applyBorder="1"/>
    <xf numFmtId="0" fontId="6" fillId="0" borderId="4" xfId="0" applyFont="1" applyBorder="1" applyAlignment="1">
      <alignment horizontal="left" vertical="center" wrapText="1"/>
    </xf>
    <xf numFmtId="0" fontId="6" fillId="0" borderId="4" xfId="0" applyFont="1" applyBorder="1" applyAlignment="1">
      <alignment vertical="center" wrapText="1"/>
    </xf>
    <xf numFmtId="0" fontId="2" fillId="5" borderId="4" xfId="0" applyFont="1" applyFill="1" applyBorder="1" applyAlignment="1">
      <alignment horizontal="center" vertical="center"/>
    </xf>
    <xf numFmtId="0" fontId="2" fillId="2" borderId="4" xfId="3" applyFont="1" applyBorder="1" applyAlignment="1">
      <alignment horizontal="center" vertical="center" wrapText="1"/>
    </xf>
    <xf numFmtId="0" fontId="2" fillId="4" borderId="4" xfId="0" applyFont="1" applyFill="1" applyBorder="1" applyAlignment="1">
      <alignment horizontal="center"/>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6" fillId="0" borderId="4" xfId="0" applyFont="1" applyBorder="1" applyAlignment="1">
      <alignment horizontal="left"/>
    </xf>
    <xf numFmtId="0" fontId="2" fillId="5" borderId="4" xfId="0" applyFont="1" applyFill="1" applyBorder="1" applyAlignment="1">
      <alignment horizontal="center" vertical="center" wrapText="1"/>
    </xf>
    <xf numFmtId="0" fontId="4" fillId="3" borderId="4" xfId="4" applyFont="1" applyBorder="1" applyAlignment="1">
      <alignment horizontal="left" vertical="center"/>
    </xf>
    <xf numFmtId="0" fontId="4" fillId="4" borderId="4" xfId="0" applyFont="1" applyFill="1" applyBorder="1" applyAlignment="1">
      <alignment horizontal="left" vertical="center"/>
    </xf>
    <xf numFmtId="0" fontId="2" fillId="2" borderId="4" xfId="3" applyFont="1" applyBorder="1" applyAlignment="1">
      <alignment horizontal="center" vertical="center"/>
    </xf>
    <xf numFmtId="0" fontId="4" fillId="3" borderId="4" xfId="4" applyFont="1" applyBorder="1" applyAlignment="1">
      <alignment horizontal="center" vertical="center"/>
    </xf>
    <xf numFmtId="0" fontId="4" fillId="3" borderId="4" xfId="4" applyFont="1" applyBorder="1" applyAlignment="1">
      <alignment horizontal="center" vertical="center" wrapText="1"/>
    </xf>
    <xf numFmtId="0" fontId="8" fillId="0" borderId="0" xfId="0" applyFont="1" applyBorder="1" applyAlignment="1">
      <alignment horizontal="left" wrapText="1"/>
    </xf>
    <xf numFmtId="0" fontId="4" fillId="3" borderId="4" xfId="4" applyFont="1" applyBorder="1" applyAlignment="1">
      <alignment horizontal="center" wrapText="1"/>
    </xf>
    <xf numFmtId="0" fontId="8" fillId="0" borderId="0" xfId="0" applyFont="1" applyBorder="1" applyAlignment="1">
      <alignment horizontal="left" vertical="center" wrapText="1"/>
    </xf>
    <xf numFmtId="2" fontId="0" fillId="0" borderId="4" xfId="2" applyNumberFormat="1" applyFont="1" applyFill="1" applyBorder="1" applyAlignment="1">
      <alignment horizontal="center" vertical="center"/>
    </xf>
    <xf numFmtId="0" fontId="0" fillId="0" borderId="4" xfId="0" applyFill="1" applyBorder="1" applyAlignment="1">
      <alignment horizontal="center" vertical="center" wrapText="1"/>
    </xf>
    <xf numFmtId="0" fontId="4" fillId="4" borderId="4" xfId="0" applyFont="1" applyFill="1" applyBorder="1" applyAlignment="1">
      <alignment horizontal="center" vertical="center" textRotation="180" wrapText="1"/>
    </xf>
    <xf numFmtId="0" fontId="4" fillId="4" borderId="2" xfId="0" applyFont="1" applyFill="1" applyBorder="1" applyAlignment="1">
      <alignment horizontal="center"/>
    </xf>
    <xf numFmtId="0" fontId="4" fillId="4" borderId="3" xfId="0" applyFont="1" applyFill="1" applyBorder="1" applyAlignment="1">
      <alignment horizontal="center"/>
    </xf>
    <xf numFmtId="0" fontId="8" fillId="0" borderId="0" xfId="0" applyFont="1" applyBorder="1" applyAlignment="1">
      <alignment horizontal="left" vertical="center"/>
    </xf>
    <xf numFmtId="0" fontId="13" fillId="4" borderId="4" xfId="0" applyFont="1" applyFill="1" applyBorder="1" applyAlignment="1">
      <alignment horizontal="center"/>
    </xf>
    <xf numFmtId="0" fontId="4" fillId="4" borderId="4" xfId="0" applyFont="1" applyFill="1" applyBorder="1" applyAlignment="1">
      <alignment horizontal="center" wrapText="1"/>
    </xf>
    <xf numFmtId="0" fontId="0" fillId="4" borderId="2" xfId="0" applyFill="1" applyBorder="1" applyAlignment="1">
      <alignment horizontal="center"/>
    </xf>
    <xf numFmtId="0" fontId="0" fillId="4" borderId="3" xfId="0" applyFill="1" applyBorder="1" applyAlignment="1">
      <alignment horizont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8" fillId="0" borderId="5" xfId="0" applyFont="1" applyBorder="1" applyAlignment="1">
      <alignment horizontal="left" vertical="center" wrapText="1"/>
    </xf>
    <xf numFmtId="0" fontId="2" fillId="5" borderId="4" xfId="3" applyFont="1" applyFill="1" applyBorder="1" applyAlignment="1">
      <alignment horizontal="center" vertical="center"/>
    </xf>
    <xf numFmtId="0" fontId="4" fillId="4" borderId="4" xfId="4" applyFont="1" applyFill="1" applyBorder="1" applyAlignment="1">
      <alignment horizontal="center" vertical="center" wrapText="1"/>
    </xf>
    <xf numFmtId="0" fontId="4" fillId="3" borderId="4" xfId="6" applyFont="1" applyBorder="1" applyAlignment="1">
      <alignment horizontal="center" vertical="center"/>
    </xf>
    <xf numFmtId="0" fontId="4" fillId="3" borderId="2" xfId="6" applyFont="1" applyBorder="1" applyAlignment="1">
      <alignment horizontal="center" vertical="center"/>
    </xf>
    <xf numFmtId="0" fontId="4" fillId="3" borderId="3" xfId="6" applyFont="1" applyBorder="1" applyAlignment="1">
      <alignment horizontal="center" vertical="center"/>
    </xf>
    <xf numFmtId="0" fontId="2" fillId="5" borderId="0" xfId="0" applyFont="1" applyFill="1" applyBorder="1" applyAlignment="1">
      <alignment horizontal="center"/>
    </xf>
    <xf numFmtId="0" fontId="2" fillId="12" borderId="4" xfId="3" applyFont="1" applyFill="1" applyBorder="1" applyAlignment="1">
      <alignment horizontal="center" vertical="center"/>
    </xf>
    <xf numFmtId="0" fontId="11" fillId="13" borderId="4" xfId="0" applyFont="1" applyFill="1" applyBorder="1" applyAlignment="1">
      <alignment horizontal="center" vertical="center"/>
    </xf>
    <xf numFmtId="0" fontId="4" fillId="13" borderId="4" xfId="0" applyFont="1" applyFill="1" applyBorder="1" applyAlignment="1">
      <alignment horizontal="center" vertical="center"/>
    </xf>
    <xf numFmtId="0" fontId="2" fillId="12" borderId="4" xfId="0" applyFont="1" applyFill="1" applyBorder="1" applyAlignment="1">
      <alignment horizontal="center" vertical="center"/>
    </xf>
    <xf numFmtId="0" fontId="2" fillId="12" borderId="4" xfId="0" applyFont="1" applyFill="1" applyBorder="1" applyAlignment="1">
      <alignment horizontal="center"/>
    </xf>
    <xf numFmtId="0" fontId="4" fillId="13" borderId="4" xfId="0" applyFont="1" applyFill="1" applyBorder="1" applyAlignment="1">
      <alignment horizontal="center" vertical="center" wrapText="1"/>
    </xf>
    <xf numFmtId="0" fontId="2" fillId="12" borderId="4" xfId="0" applyFont="1" applyFill="1" applyBorder="1" applyAlignment="1">
      <alignment horizontal="center" vertical="center" wrapText="1"/>
    </xf>
    <xf numFmtId="0" fontId="4" fillId="13" borderId="4" xfId="0" applyFont="1" applyFill="1" applyBorder="1" applyAlignment="1">
      <alignment horizontal="left" vertical="center" wrapText="1"/>
    </xf>
    <xf numFmtId="0" fontId="2" fillId="0" borderId="0" xfId="0" applyFont="1" applyFill="1" applyBorder="1" applyAlignment="1">
      <alignment horizontal="center" vertical="center" wrapText="1"/>
    </xf>
  </cellXfs>
  <cellStyles count="8">
    <cellStyle name="20% - Accent1 2" xfId="6" xr:uid="{00000000-0005-0000-0000-000000000000}"/>
    <cellStyle name="20% - Énfasis1 2" xfId="4" xr:uid="{00000000-0005-0000-0000-000001000000}"/>
    <cellStyle name="Accent1" xfId="3" builtinId="29"/>
    <cellStyle name="Comma" xfId="1" builtinId="3"/>
    <cellStyle name="Hyperlink" xfId="7" builtinId="8"/>
    <cellStyle name="Millares 2" xfId="5" xr:uid="{00000000-0005-0000-0000-000005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t>Figure 1. Number of Call Attempts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'F0.1'!$D$2</c:f>
              <c:strCache>
                <c:ptCount val="1"/>
                <c:pt idx="0">
                  <c:v>Reached</c:v>
                </c:pt>
              </c:strCache>
            </c:strRef>
          </c:tx>
          <c:spPr>
            <a:solidFill>
              <a:schemeClr val="accent1"/>
            </a:solidFill>
            <a:ln>
              <a:noFill/>
            </a:ln>
            <a:effectLst/>
          </c:spPr>
          <c:invertIfNegative val="0"/>
          <c:cat>
            <c:numRef>
              <c:f>'F0.1'!$A$3:$A$22</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'F0.1'!$D$3:$D$22</c:f>
              <c:numCache>
                <c:formatCode>0.000</c:formatCode>
                <c:ptCount val="20"/>
                <c:pt idx="0">
                  <c:v>0.37584541062801935</c:v>
                </c:pt>
                <c:pt idx="1">
                  <c:v>0.15507246376811595</c:v>
                </c:pt>
                <c:pt idx="2">
                  <c:v>9.2753623188405798E-2</c:v>
                </c:pt>
                <c:pt idx="3">
                  <c:v>9.0821256038647338E-2</c:v>
                </c:pt>
                <c:pt idx="4">
                  <c:v>6.6666666666666666E-2</c:v>
                </c:pt>
                <c:pt idx="5">
                  <c:v>5.4589371980676329E-2</c:v>
                </c:pt>
                <c:pt idx="6">
                  <c:v>4.1062801932367152E-2</c:v>
                </c:pt>
                <c:pt idx="7">
                  <c:v>2.3671497584541065E-2</c:v>
                </c:pt>
                <c:pt idx="8">
                  <c:v>2.3671497584541065E-2</c:v>
                </c:pt>
                <c:pt idx="9">
                  <c:v>1.4009661835748793E-2</c:v>
                </c:pt>
                <c:pt idx="10">
                  <c:v>1.8357487922705314E-2</c:v>
                </c:pt>
                <c:pt idx="11">
                  <c:v>9.1787439613526568E-3</c:v>
                </c:pt>
                <c:pt idx="12">
                  <c:v>8.6956521739130436E-3</c:v>
                </c:pt>
                <c:pt idx="13">
                  <c:v>6.2801932367149756E-3</c:v>
                </c:pt>
                <c:pt idx="14">
                  <c:v>3.8647342995169081E-3</c:v>
                </c:pt>
                <c:pt idx="15">
                  <c:v>2.8985507246376812E-3</c:v>
                </c:pt>
                <c:pt idx="16">
                  <c:v>2.8985507246376812E-3</c:v>
                </c:pt>
                <c:pt idx="17">
                  <c:v>2.4154589371980675E-3</c:v>
                </c:pt>
                <c:pt idx="18">
                  <c:v>1.9323671497584541E-3</c:v>
                </c:pt>
                <c:pt idx="19">
                  <c:v>1.4492753623188406E-3</c:v>
                </c:pt>
              </c:numCache>
            </c:numRef>
          </c:val>
          <c:extLst>
            <c:ext xmlns:c16="http://schemas.microsoft.com/office/drawing/2014/chart" uri="{C3380CC4-5D6E-409C-BE32-E72D297353CC}">
              <c16:uniqueId val="{00000000-85C8-4266-BA24-95983C22D14C}"/>
            </c:ext>
          </c:extLst>
        </c:ser>
        <c:ser>
          <c:idx val="1"/>
          <c:order val="1"/>
          <c:tx>
            <c:strRef>
              <c:f>'F0.1'!$E$2</c:f>
              <c:strCache>
                <c:ptCount val="1"/>
                <c:pt idx="0">
                  <c:v>Not Reached</c:v>
                </c:pt>
              </c:strCache>
            </c:strRef>
          </c:tx>
          <c:spPr>
            <a:solidFill>
              <a:schemeClr val="accent2"/>
            </a:solidFill>
            <a:ln>
              <a:noFill/>
            </a:ln>
            <a:effectLst/>
          </c:spPr>
          <c:invertIfNegative val="0"/>
          <c:cat>
            <c:numRef>
              <c:f>'F0.1'!$A$3:$A$22</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'F0.1'!$E$3:$E$22</c:f>
              <c:numCache>
                <c:formatCode>0.000</c:formatCode>
                <c:ptCount val="20"/>
                <c:pt idx="0">
                  <c:v>3.2258064516129031E-2</c:v>
                </c:pt>
                <c:pt idx="1">
                  <c:v>9.1397849462365593E-2</c:v>
                </c:pt>
                <c:pt idx="2">
                  <c:v>8.1720430107526887E-2</c:v>
                </c:pt>
                <c:pt idx="3">
                  <c:v>0.10537634408602151</c:v>
                </c:pt>
                <c:pt idx="4">
                  <c:v>8.7096774193548387E-2</c:v>
                </c:pt>
                <c:pt idx="5">
                  <c:v>0.1086021505376344</c:v>
                </c:pt>
                <c:pt idx="6">
                  <c:v>5.4838709677419356E-2</c:v>
                </c:pt>
                <c:pt idx="7">
                  <c:v>8.387096774193549E-2</c:v>
                </c:pt>
                <c:pt idx="8">
                  <c:v>6.9892473118279563E-2</c:v>
                </c:pt>
                <c:pt idx="9">
                  <c:v>5.1612903225806452E-2</c:v>
                </c:pt>
                <c:pt idx="10">
                  <c:v>3.9784946236559142E-2</c:v>
                </c:pt>
                <c:pt idx="11">
                  <c:v>5.1612903225806452E-2</c:v>
                </c:pt>
                <c:pt idx="12">
                  <c:v>1.8279569892473119E-2</c:v>
                </c:pt>
                <c:pt idx="13">
                  <c:v>2.4731182795698924E-2</c:v>
                </c:pt>
                <c:pt idx="14">
                  <c:v>2.2580645161290321E-2</c:v>
                </c:pt>
                <c:pt idx="15">
                  <c:v>9.6774193548387101E-3</c:v>
                </c:pt>
                <c:pt idx="16">
                  <c:v>9.6774193548387101E-3</c:v>
                </c:pt>
                <c:pt idx="17">
                  <c:v>1.0752688172043012E-2</c:v>
                </c:pt>
                <c:pt idx="18">
                  <c:v>1.1827956989247311E-2</c:v>
                </c:pt>
                <c:pt idx="19">
                  <c:v>8.6021505376344086E-3</c:v>
                </c:pt>
              </c:numCache>
            </c:numRef>
          </c:val>
          <c:extLst>
            <c:ext xmlns:c16="http://schemas.microsoft.com/office/drawing/2014/chart" uri="{C3380CC4-5D6E-409C-BE32-E72D297353CC}">
              <c16:uniqueId val="{00000001-85C8-4266-BA24-95983C22D14C}"/>
            </c:ext>
          </c:extLst>
        </c:ser>
        <c:dLbls>
          <c:showLegendKey val="0"/>
          <c:showVal val="0"/>
          <c:showCatName val="0"/>
          <c:showSerName val="0"/>
          <c:showPercent val="0"/>
          <c:showBubbleSize val="0"/>
        </c:dLbls>
        <c:gapWidth val="150"/>
        <c:axId val="734366240"/>
        <c:axId val="734367880"/>
      </c:barChart>
      <c:catAx>
        <c:axId val="734366240"/>
        <c:scaling>
          <c:orientation val="minMax"/>
        </c:scaling>
        <c:delete val="0"/>
        <c:axPos val="b"/>
        <c:numFmt formatCode="General" sourceLinked="1"/>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34367880"/>
        <c:crosses val="autoZero"/>
        <c:auto val="1"/>
        <c:lblAlgn val="ctr"/>
        <c:lblOffset val="100"/>
        <c:noMultiLvlLbl val="0"/>
      </c:catAx>
      <c:valAx>
        <c:axId val="734367880"/>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34366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Knowledge of measures that can reduce the risk of contracting COVID-19/ coronavirus (% of HH)</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bar"/>
        <c:grouping val="stacked"/>
        <c:varyColors val="0"/>
        <c:ser>
          <c:idx val="0"/>
          <c:order val="0"/>
          <c:tx>
            <c:strRef>
              <c:f>'T2.1'!$B$1:$B$2</c:f>
              <c:strCache>
                <c:ptCount val="2"/>
                <c:pt idx="0">
                  <c:v>Table 2.1: Knowledge of measures that can reduce the risk of contracting COVID-19/ coronavirus (% of HH)</c:v>
                </c:pt>
                <c:pt idx="1">
                  <c:v>% of HHs</c:v>
                </c:pt>
              </c:strCache>
            </c:strRef>
          </c:tx>
          <c:spPr>
            <a:solidFill>
              <a:schemeClr val="accent1"/>
            </a:solidFill>
            <a:ln>
              <a:noFill/>
            </a:ln>
            <a:effectLst/>
          </c:spPr>
          <c:invertIfNegative val="0"/>
          <c:cat>
            <c:strRef>
              <c:f>'T2.1'!$A$3:$A$12</c:f>
              <c:strCache>
                <c:ptCount val="10"/>
                <c:pt idx="0">
                  <c:v>Handwashing </c:v>
                </c:pt>
                <c:pt idx="1">
                  <c:v>Use of sanitizer</c:v>
                </c:pt>
                <c:pt idx="2">
                  <c:v>No Handshake / physical greetings</c:v>
                </c:pt>
                <c:pt idx="3">
                  <c:v>Use of mask</c:v>
                </c:pt>
                <c:pt idx="4">
                  <c:v>Use of gloves</c:v>
                </c:pt>
                <c:pt idx="5">
                  <c:v>Avoid travel</c:v>
                </c:pt>
                <c:pt idx="6">
                  <c:v>Staying at home and avoid going out unless necessary</c:v>
                </c:pt>
                <c:pt idx="7">
                  <c:v>Avoid crowded places or gatherings with many people </c:v>
                </c:pt>
                <c:pt idx="8">
                  <c:v>Maintain enough distance of at least 1 meter </c:v>
                </c:pt>
                <c:pt idx="9">
                  <c:v>Avoiding touching your face</c:v>
                </c:pt>
              </c:strCache>
            </c:strRef>
          </c:cat>
          <c:val>
            <c:numRef>
              <c:f>'T2.1'!$B$3:$B$12</c:f>
              <c:numCache>
                <c:formatCode>0.0</c:formatCode>
                <c:ptCount val="10"/>
                <c:pt idx="0">
                  <c:v>97.367950250122476</c:v>
                </c:pt>
                <c:pt idx="1">
                  <c:v>65.563019199523694</c:v>
                </c:pt>
                <c:pt idx="2">
                  <c:v>81.029530283753758</c:v>
                </c:pt>
                <c:pt idx="3">
                  <c:v>73.914195150993876</c:v>
                </c:pt>
                <c:pt idx="4">
                  <c:v>56.136232136930616</c:v>
                </c:pt>
                <c:pt idx="5">
                  <c:v>80.288069513178741</c:v>
                </c:pt>
                <c:pt idx="6">
                  <c:v>88.849728912192617</c:v>
                </c:pt>
                <c:pt idx="7">
                  <c:v>89.893676866901757</c:v>
                </c:pt>
                <c:pt idx="8">
                  <c:v>81.934550587124733</c:v>
                </c:pt>
                <c:pt idx="9">
                  <c:v>63.072741830473241</c:v>
                </c:pt>
              </c:numCache>
            </c:numRef>
          </c:val>
          <c:extLst>
            <c:ext xmlns:c16="http://schemas.microsoft.com/office/drawing/2014/chart" uri="{C3380CC4-5D6E-409C-BE32-E72D297353CC}">
              <c16:uniqueId val="{00000000-1F07-46BF-A2E3-265E564F52E4}"/>
            </c:ext>
          </c:extLst>
        </c:ser>
        <c:dLbls>
          <c:showLegendKey val="0"/>
          <c:showVal val="0"/>
          <c:showCatName val="0"/>
          <c:showSerName val="0"/>
          <c:showPercent val="0"/>
          <c:showBubbleSize val="0"/>
        </c:dLbls>
        <c:gapWidth val="150"/>
        <c:overlap val="100"/>
        <c:axId val="1698392143"/>
        <c:axId val="1658249583"/>
      </c:barChart>
      <c:catAx>
        <c:axId val="1698392143"/>
        <c:scaling>
          <c:orientation val="minMax"/>
        </c:scaling>
        <c:delete val="0"/>
        <c:axPos val="l"/>
        <c:numFmt formatCode="General" sourceLinked="1"/>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58249583"/>
        <c:crosses val="autoZero"/>
        <c:auto val="1"/>
        <c:lblAlgn val="ctr"/>
        <c:lblOffset val="100"/>
        <c:noMultiLvlLbl val="0"/>
      </c:catAx>
      <c:valAx>
        <c:axId val="1658249583"/>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983921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Prevalence of safe practices, since mid-March (% of respondents)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'T2.5'!$B$1:$B$2</c:f>
              <c:strCache>
                <c:ptCount val="2"/>
                <c:pt idx="0">
                  <c:v>Table 2.5. Prevalence of safe practices, since mid-March</c:v>
                </c:pt>
                <c:pt idx="1">
                  <c:v>% of respondents</c:v>
                </c:pt>
              </c:strCache>
            </c:strRef>
          </c:tx>
          <c:spPr>
            <a:solidFill>
              <a:schemeClr val="accent1"/>
            </a:solidFill>
            <a:ln>
              <a:noFill/>
            </a:ln>
            <a:effectLst/>
            <a:sp3d/>
          </c:spPr>
          <c:invertIfNegative val="0"/>
          <c:cat>
            <c:strRef>
              <c:f>'T2.5'!$A$3:$A$6</c:f>
              <c:strCache>
                <c:ptCount val="4"/>
                <c:pt idx="0">
                  <c:v>More frequent handwashing with soap</c:v>
                </c:pt>
                <c:pt idx="1">
                  <c:v>Avoid handshakes/physical greetings</c:v>
                </c:pt>
                <c:pt idx="2">
                  <c:v>Avoid groups of more than 10 people </c:v>
                </c:pt>
                <c:pt idx="3">
                  <c:v>Stock up more food than normal, due to restricted movement</c:v>
                </c:pt>
              </c:strCache>
            </c:strRef>
          </c:cat>
          <c:val>
            <c:numRef>
              <c:f>'T2.5'!$B$3:$B$6</c:f>
              <c:numCache>
                <c:formatCode>0.0</c:formatCode>
                <c:ptCount val="4"/>
                <c:pt idx="0">
                  <c:v>95.822918465351563</c:v>
                </c:pt>
                <c:pt idx="1">
                  <c:v>92.816674892502462</c:v>
                </c:pt>
                <c:pt idx="2">
                  <c:v>93.544384111608352</c:v>
                </c:pt>
                <c:pt idx="3">
                  <c:v>46.893511553752951</c:v>
                </c:pt>
              </c:numCache>
            </c:numRef>
          </c:val>
          <c:extLst>
            <c:ext xmlns:c16="http://schemas.microsoft.com/office/drawing/2014/chart" uri="{C3380CC4-5D6E-409C-BE32-E72D297353CC}">
              <c16:uniqueId val="{00000000-98E5-477D-95CB-75CFFB7DFB35}"/>
            </c:ext>
          </c:extLst>
        </c:ser>
        <c:dLbls>
          <c:showLegendKey val="0"/>
          <c:showVal val="0"/>
          <c:showCatName val="0"/>
          <c:showSerName val="0"/>
          <c:showPercent val="0"/>
          <c:showBubbleSize val="0"/>
        </c:dLbls>
        <c:gapWidth val="150"/>
        <c:shape val="box"/>
        <c:axId val="1649034991"/>
        <c:axId val="653245951"/>
        <c:axId val="0"/>
      </c:bar3DChart>
      <c:catAx>
        <c:axId val="1649034991"/>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53245951"/>
        <c:crosses val="autoZero"/>
        <c:auto val="1"/>
        <c:lblAlgn val="ctr"/>
        <c:lblOffset val="100"/>
        <c:noMultiLvlLbl val="0"/>
      </c:catAx>
      <c:valAx>
        <c:axId val="653245951"/>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490349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Degree of worry about self/inmediate family becoming seriously ill from Coronavirus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'T2.7'!$A$4</c:f>
              <c:strCache>
                <c:ptCount val="1"/>
                <c:pt idx="0">
                  <c:v>Very worried</c:v>
                </c:pt>
              </c:strCache>
            </c:strRef>
          </c:tx>
          <c:spPr>
            <a:solidFill>
              <a:schemeClr val="accent1"/>
            </a:solidFill>
            <a:ln>
              <a:noFill/>
            </a:ln>
            <a:effectLst/>
          </c:spPr>
          <c:invertIfNegative val="0"/>
          <c:cat>
            <c:multiLvlStrRef>
              <c:f>'T2.7'!$B$2:$G$3</c:f>
              <c:multiLvlStrCache>
                <c:ptCount val="6"/>
                <c:lvl>
                  <c:pt idx="1">
                    <c:v>Q1</c:v>
                  </c:pt>
                  <c:pt idx="2">
                    <c:v>Q2</c:v>
                  </c:pt>
                  <c:pt idx="3">
                    <c:v>Q3</c:v>
                  </c:pt>
                  <c:pt idx="4">
                    <c:v>Q4</c:v>
                  </c:pt>
                  <c:pt idx="5">
                    <c:v>Q5</c:v>
                  </c:pt>
                </c:lvl>
                <c:lvl>
                  <c:pt idx="0">
                    <c:v>Overall (% of respondents)</c:v>
                  </c:pt>
                  <c:pt idx="1">
                    <c:v>% of respondents by GHS Consumption Quintile</c:v>
                  </c:pt>
                </c:lvl>
              </c:multiLvlStrCache>
            </c:multiLvlStrRef>
          </c:cat>
          <c:val>
            <c:numRef>
              <c:f>'T2.7'!$B$4:$G$4</c:f>
              <c:numCache>
                <c:formatCode>0.0</c:formatCode>
                <c:ptCount val="6"/>
                <c:pt idx="0">
                  <c:v>66.786793816724128</c:v>
                </c:pt>
                <c:pt idx="1">
                  <c:v>82.412263319666408</c:v>
                </c:pt>
                <c:pt idx="2">
                  <c:v>84.496757843588441</c:v>
                </c:pt>
                <c:pt idx="3">
                  <c:v>70.459451136686326</c:v>
                </c:pt>
                <c:pt idx="4">
                  <c:v>63.174101424103476</c:v>
                </c:pt>
                <c:pt idx="5">
                  <c:v>54.169583592237757</c:v>
                </c:pt>
              </c:numCache>
            </c:numRef>
          </c:val>
          <c:extLst>
            <c:ext xmlns:c16="http://schemas.microsoft.com/office/drawing/2014/chart" uri="{C3380CC4-5D6E-409C-BE32-E72D297353CC}">
              <c16:uniqueId val="{00000000-7B60-4E55-8003-69124986712C}"/>
            </c:ext>
          </c:extLst>
        </c:ser>
        <c:ser>
          <c:idx val="1"/>
          <c:order val="1"/>
          <c:tx>
            <c:strRef>
              <c:f>'T2.7'!$A$5</c:f>
              <c:strCache>
                <c:ptCount val="1"/>
                <c:pt idx="0">
                  <c:v>Somewhat worried</c:v>
                </c:pt>
              </c:strCache>
            </c:strRef>
          </c:tx>
          <c:spPr>
            <a:solidFill>
              <a:schemeClr val="accent2"/>
            </a:solidFill>
            <a:ln>
              <a:noFill/>
            </a:ln>
            <a:effectLst/>
          </c:spPr>
          <c:invertIfNegative val="0"/>
          <c:cat>
            <c:multiLvlStrRef>
              <c:f>'T2.7'!$B$2:$G$3</c:f>
              <c:multiLvlStrCache>
                <c:ptCount val="6"/>
                <c:lvl>
                  <c:pt idx="1">
                    <c:v>Q1</c:v>
                  </c:pt>
                  <c:pt idx="2">
                    <c:v>Q2</c:v>
                  </c:pt>
                  <c:pt idx="3">
                    <c:v>Q3</c:v>
                  </c:pt>
                  <c:pt idx="4">
                    <c:v>Q4</c:v>
                  </c:pt>
                  <c:pt idx="5">
                    <c:v>Q5</c:v>
                  </c:pt>
                </c:lvl>
                <c:lvl>
                  <c:pt idx="0">
                    <c:v>Overall (% of respondents)</c:v>
                  </c:pt>
                  <c:pt idx="1">
                    <c:v>% of respondents by GHS Consumption Quintile</c:v>
                  </c:pt>
                </c:lvl>
              </c:multiLvlStrCache>
            </c:multiLvlStrRef>
          </c:cat>
          <c:val>
            <c:numRef>
              <c:f>'T2.7'!$B$5:$G$5</c:f>
              <c:numCache>
                <c:formatCode>0.0</c:formatCode>
                <c:ptCount val="6"/>
                <c:pt idx="0">
                  <c:v>11.244201234767079</c:v>
                </c:pt>
                <c:pt idx="1">
                  <c:v>12.441967293561238</c:v>
                </c:pt>
                <c:pt idx="2">
                  <c:v>6.2538345323244</c:v>
                </c:pt>
                <c:pt idx="3">
                  <c:v>8.6864171589144021</c:v>
                </c:pt>
                <c:pt idx="4">
                  <c:v>11.24131402258878</c:v>
                </c:pt>
                <c:pt idx="5">
                  <c:v>14.35327391007301</c:v>
                </c:pt>
              </c:numCache>
            </c:numRef>
          </c:val>
          <c:extLst>
            <c:ext xmlns:c16="http://schemas.microsoft.com/office/drawing/2014/chart" uri="{C3380CC4-5D6E-409C-BE32-E72D297353CC}">
              <c16:uniqueId val="{00000001-7B60-4E55-8003-69124986712C}"/>
            </c:ext>
          </c:extLst>
        </c:ser>
        <c:ser>
          <c:idx val="2"/>
          <c:order val="2"/>
          <c:tx>
            <c:strRef>
              <c:f>'T2.7'!$A$6</c:f>
              <c:strCache>
                <c:ptCount val="1"/>
                <c:pt idx="0">
                  <c:v>Not too worried</c:v>
                </c:pt>
              </c:strCache>
            </c:strRef>
          </c:tx>
          <c:spPr>
            <a:solidFill>
              <a:schemeClr val="accent3"/>
            </a:solidFill>
            <a:ln>
              <a:noFill/>
            </a:ln>
            <a:effectLst/>
          </c:spPr>
          <c:invertIfNegative val="0"/>
          <c:cat>
            <c:multiLvlStrRef>
              <c:f>'T2.7'!$B$2:$G$3</c:f>
              <c:multiLvlStrCache>
                <c:ptCount val="6"/>
                <c:lvl>
                  <c:pt idx="1">
                    <c:v>Q1</c:v>
                  </c:pt>
                  <c:pt idx="2">
                    <c:v>Q2</c:v>
                  </c:pt>
                  <c:pt idx="3">
                    <c:v>Q3</c:v>
                  </c:pt>
                  <c:pt idx="4">
                    <c:v>Q4</c:v>
                  </c:pt>
                  <c:pt idx="5">
                    <c:v>Q5</c:v>
                  </c:pt>
                </c:lvl>
                <c:lvl>
                  <c:pt idx="0">
                    <c:v>Overall (% of respondents)</c:v>
                  </c:pt>
                  <c:pt idx="1">
                    <c:v>% of respondents by GHS Consumption Quintile</c:v>
                  </c:pt>
                </c:lvl>
              </c:multiLvlStrCache>
            </c:multiLvlStrRef>
          </c:cat>
          <c:val>
            <c:numRef>
              <c:f>'T2.7'!$B$6:$G$6</c:f>
              <c:numCache>
                <c:formatCode>0.0</c:formatCode>
                <c:ptCount val="6"/>
                <c:pt idx="0">
                  <c:v>7.1838733197536113</c:v>
                </c:pt>
                <c:pt idx="1">
                  <c:v>1.8315160626566038</c:v>
                </c:pt>
                <c:pt idx="2">
                  <c:v>3.9512132442337617</c:v>
                </c:pt>
                <c:pt idx="3">
                  <c:v>6.1720686435172398</c:v>
                </c:pt>
                <c:pt idx="4">
                  <c:v>7.7238745230818511</c:v>
                </c:pt>
                <c:pt idx="5">
                  <c:v>10.634665631356878</c:v>
                </c:pt>
              </c:numCache>
            </c:numRef>
          </c:val>
          <c:extLst>
            <c:ext xmlns:c16="http://schemas.microsoft.com/office/drawing/2014/chart" uri="{C3380CC4-5D6E-409C-BE32-E72D297353CC}">
              <c16:uniqueId val="{00000002-7B60-4E55-8003-69124986712C}"/>
            </c:ext>
          </c:extLst>
        </c:ser>
        <c:ser>
          <c:idx val="3"/>
          <c:order val="3"/>
          <c:tx>
            <c:strRef>
              <c:f>'T2.7'!$A$7</c:f>
              <c:strCache>
                <c:ptCount val="1"/>
                <c:pt idx="0">
                  <c:v>Not worried at all</c:v>
                </c:pt>
              </c:strCache>
            </c:strRef>
          </c:tx>
          <c:spPr>
            <a:solidFill>
              <a:schemeClr val="accent4"/>
            </a:solidFill>
            <a:ln>
              <a:noFill/>
            </a:ln>
            <a:effectLst/>
          </c:spPr>
          <c:invertIfNegative val="0"/>
          <c:cat>
            <c:multiLvlStrRef>
              <c:f>'T2.7'!$B$2:$G$3</c:f>
              <c:multiLvlStrCache>
                <c:ptCount val="6"/>
                <c:lvl>
                  <c:pt idx="1">
                    <c:v>Q1</c:v>
                  </c:pt>
                  <c:pt idx="2">
                    <c:v>Q2</c:v>
                  </c:pt>
                  <c:pt idx="3">
                    <c:v>Q3</c:v>
                  </c:pt>
                  <c:pt idx="4">
                    <c:v>Q4</c:v>
                  </c:pt>
                  <c:pt idx="5">
                    <c:v>Q5</c:v>
                  </c:pt>
                </c:lvl>
                <c:lvl>
                  <c:pt idx="0">
                    <c:v>Overall (% of respondents)</c:v>
                  </c:pt>
                  <c:pt idx="1">
                    <c:v>% of respondents by GHS Consumption Quintile</c:v>
                  </c:pt>
                </c:lvl>
              </c:multiLvlStrCache>
            </c:multiLvlStrRef>
          </c:cat>
          <c:val>
            <c:numRef>
              <c:f>'T2.7'!$B$7:$G$7</c:f>
              <c:numCache>
                <c:formatCode>0.0</c:formatCode>
                <c:ptCount val="6"/>
                <c:pt idx="0">
                  <c:v>14.785131628755179</c:v>
                </c:pt>
                <c:pt idx="1">
                  <c:v>3.3142533241157444</c:v>
                </c:pt>
                <c:pt idx="2">
                  <c:v>5.2981943798533973</c:v>
                </c:pt>
                <c:pt idx="3">
                  <c:v>14.682063060882047</c:v>
                </c:pt>
                <c:pt idx="4">
                  <c:v>17.860710030225878</c:v>
                </c:pt>
                <c:pt idx="5">
                  <c:v>20.842476866332344</c:v>
                </c:pt>
              </c:numCache>
            </c:numRef>
          </c:val>
          <c:extLst>
            <c:ext xmlns:c16="http://schemas.microsoft.com/office/drawing/2014/chart" uri="{C3380CC4-5D6E-409C-BE32-E72D297353CC}">
              <c16:uniqueId val="{00000003-7B60-4E55-8003-69124986712C}"/>
            </c:ext>
          </c:extLst>
        </c:ser>
        <c:dLbls>
          <c:showLegendKey val="0"/>
          <c:showVal val="0"/>
          <c:showCatName val="0"/>
          <c:showSerName val="0"/>
          <c:showPercent val="0"/>
          <c:showBubbleSize val="0"/>
        </c:dLbls>
        <c:gapWidth val="219"/>
        <c:overlap val="-27"/>
        <c:axId val="1709608351"/>
        <c:axId val="2072078959"/>
      </c:barChart>
      <c:catAx>
        <c:axId val="17096083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072078959"/>
        <c:crosses val="autoZero"/>
        <c:auto val="1"/>
        <c:lblAlgn val="ctr"/>
        <c:lblOffset val="100"/>
        <c:noMultiLvlLbl val="0"/>
      </c:catAx>
      <c:valAx>
        <c:axId val="207207895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096083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Access to</a:t>
            </a:r>
            <a:r>
              <a:rPr lang="en-US" baseline="0"/>
              <a:t> Basic Needs, Past 7 Days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877038884990862"/>
          <c:y val="0.15306966837478647"/>
          <c:w val="0.81775883625107915"/>
          <c:h val="0.72498880348289796"/>
        </c:manualLayout>
      </c:layout>
      <c:barChart>
        <c:barDir val="bar"/>
        <c:grouping val="stacked"/>
        <c:varyColors val="0"/>
        <c:ser>
          <c:idx val="0"/>
          <c:order val="0"/>
          <c:tx>
            <c:strRef>
              <c:f>'T3.2'!$W$3</c:f>
              <c:strCache>
                <c:ptCount val="1"/>
                <c:pt idx="0">
                  <c:v>Needed but could not buy</c:v>
                </c:pt>
              </c:strCache>
            </c:strRef>
          </c:tx>
          <c:spPr>
            <a:solidFill>
              <a:schemeClr val="accent2"/>
            </a:solidFill>
            <a:ln>
              <a:noFill/>
            </a:ln>
            <a:effectLst/>
          </c:spPr>
          <c:invertIfNegative val="0"/>
          <c:cat>
            <c:strRef>
              <c:f>'T3.2'!$V$4:$V$11</c:f>
              <c:strCache>
                <c:ptCount val="8"/>
                <c:pt idx="0">
                  <c:v>Medicine</c:v>
                </c:pt>
                <c:pt idx="1">
                  <c:v>Soap</c:v>
                </c:pt>
                <c:pt idx="2">
                  <c:v>Cleaning supplies</c:v>
                </c:pt>
                <c:pt idx="3">
                  <c:v>Rice</c:v>
                </c:pt>
                <c:pt idx="4">
                  <c:v>Beans</c:v>
                </c:pt>
                <c:pt idx="5">
                  <c:v>Cassava </c:v>
                </c:pt>
                <c:pt idx="6">
                  <c:v>Yams</c:v>
                </c:pt>
                <c:pt idx="7">
                  <c:v>Sorghum</c:v>
                </c:pt>
              </c:strCache>
            </c:strRef>
          </c:cat>
          <c:val>
            <c:numRef>
              <c:f>'T3.2'!$W$4:$W$11</c:f>
              <c:numCache>
                <c:formatCode>0.0</c:formatCode>
                <c:ptCount val="8"/>
                <c:pt idx="0">
                  <c:v>5.8704085611081993</c:v>
                </c:pt>
                <c:pt idx="1">
                  <c:v>8.3480511965397994</c:v>
                </c:pt>
                <c:pt idx="2">
                  <c:v>10.842193658473811</c:v>
                </c:pt>
                <c:pt idx="3">
                  <c:v>25.109834004732967</c:v>
                </c:pt>
                <c:pt idx="4">
                  <c:v>21.109435465957468</c:v>
                </c:pt>
                <c:pt idx="5">
                  <c:v>16.300298356075878</c:v>
                </c:pt>
                <c:pt idx="6">
                  <c:v>29.171001908564627</c:v>
                </c:pt>
                <c:pt idx="7">
                  <c:v>12.203284919852926</c:v>
                </c:pt>
              </c:numCache>
            </c:numRef>
          </c:val>
          <c:extLst>
            <c:ext xmlns:c16="http://schemas.microsoft.com/office/drawing/2014/chart" uri="{C3380CC4-5D6E-409C-BE32-E72D297353CC}">
              <c16:uniqueId val="{00000000-0AFD-47E7-8AFE-836B19C01A15}"/>
            </c:ext>
          </c:extLst>
        </c:ser>
        <c:ser>
          <c:idx val="1"/>
          <c:order val="1"/>
          <c:tx>
            <c:strRef>
              <c:f>'T3.2'!$X$3</c:f>
              <c:strCache>
                <c:ptCount val="1"/>
                <c:pt idx="0">
                  <c:v>Needed &amp; bought</c:v>
                </c:pt>
              </c:strCache>
            </c:strRef>
          </c:tx>
          <c:spPr>
            <a:solidFill>
              <a:schemeClr val="accent6"/>
            </a:solidFill>
            <a:ln>
              <a:noFill/>
            </a:ln>
            <a:effectLst/>
          </c:spPr>
          <c:invertIfNegative val="0"/>
          <c:cat>
            <c:strRef>
              <c:f>'T3.2'!$V$4:$V$11</c:f>
              <c:strCache>
                <c:ptCount val="8"/>
                <c:pt idx="0">
                  <c:v>Medicine</c:v>
                </c:pt>
                <c:pt idx="1">
                  <c:v>Soap</c:v>
                </c:pt>
                <c:pt idx="2">
                  <c:v>Cleaning supplies</c:v>
                </c:pt>
                <c:pt idx="3">
                  <c:v>Rice</c:v>
                </c:pt>
                <c:pt idx="4">
                  <c:v>Beans</c:v>
                </c:pt>
                <c:pt idx="5">
                  <c:v>Cassava </c:v>
                </c:pt>
                <c:pt idx="6">
                  <c:v>Yams</c:v>
                </c:pt>
                <c:pt idx="7">
                  <c:v>Sorghum</c:v>
                </c:pt>
              </c:strCache>
            </c:strRef>
          </c:cat>
          <c:val>
            <c:numRef>
              <c:f>'T3.2'!$X$4:$X$11</c:f>
              <c:numCache>
                <c:formatCode>0.0</c:formatCode>
                <c:ptCount val="8"/>
                <c:pt idx="0">
                  <c:v>40.364290523596601</c:v>
                </c:pt>
                <c:pt idx="1">
                  <c:v>69.262557625144353</c:v>
                </c:pt>
                <c:pt idx="2">
                  <c:v>47.673343203346015</c:v>
                </c:pt>
                <c:pt idx="3">
                  <c:v>36.342873416468763</c:v>
                </c:pt>
                <c:pt idx="4">
                  <c:v>38.575779080022691</c:v>
                </c:pt>
                <c:pt idx="5">
                  <c:v>31.911711118662197</c:v>
                </c:pt>
                <c:pt idx="6">
                  <c:v>20.269738338326647</c:v>
                </c:pt>
                <c:pt idx="7">
                  <c:v>27.245599868839498</c:v>
                </c:pt>
              </c:numCache>
            </c:numRef>
          </c:val>
          <c:extLst>
            <c:ext xmlns:c16="http://schemas.microsoft.com/office/drawing/2014/chart" uri="{C3380CC4-5D6E-409C-BE32-E72D297353CC}">
              <c16:uniqueId val="{00000001-0AFD-47E7-8AFE-836B19C01A15}"/>
            </c:ext>
          </c:extLst>
        </c:ser>
        <c:ser>
          <c:idx val="2"/>
          <c:order val="2"/>
          <c:tx>
            <c:strRef>
              <c:f>'T3.2'!$Y$3</c:f>
              <c:strCache>
                <c:ptCount val="1"/>
                <c:pt idx="0">
                  <c:v>No need</c:v>
                </c:pt>
              </c:strCache>
            </c:strRef>
          </c:tx>
          <c:spPr>
            <a:solidFill>
              <a:schemeClr val="bg1">
                <a:lumMod val="85000"/>
              </a:schemeClr>
            </a:solidFill>
            <a:ln>
              <a:noFill/>
            </a:ln>
            <a:effectLst/>
          </c:spPr>
          <c:invertIfNegative val="0"/>
          <c:cat>
            <c:strRef>
              <c:f>'T3.2'!$V$4:$V$11</c:f>
              <c:strCache>
                <c:ptCount val="8"/>
                <c:pt idx="0">
                  <c:v>Medicine</c:v>
                </c:pt>
                <c:pt idx="1">
                  <c:v>Soap</c:v>
                </c:pt>
                <c:pt idx="2">
                  <c:v>Cleaning supplies</c:v>
                </c:pt>
                <c:pt idx="3">
                  <c:v>Rice</c:v>
                </c:pt>
                <c:pt idx="4">
                  <c:v>Beans</c:v>
                </c:pt>
                <c:pt idx="5">
                  <c:v>Cassava </c:v>
                </c:pt>
                <c:pt idx="6">
                  <c:v>Yams</c:v>
                </c:pt>
                <c:pt idx="7">
                  <c:v>Sorghum</c:v>
                </c:pt>
              </c:strCache>
            </c:strRef>
          </c:cat>
          <c:val>
            <c:numRef>
              <c:f>'T3.2'!$Y$4:$Y$11</c:f>
              <c:numCache>
                <c:formatCode>0.0</c:formatCode>
                <c:ptCount val="8"/>
                <c:pt idx="0">
                  <c:v>53.7653009152952</c:v>
                </c:pt>
                <c:pt idx="1">
                  <c:v>22.389391178315847</c:v>
                </c:pt>
                <c:pt idx="2">
                  <c:v>41.484463138180175</c:v>
                </c:pt>
                <c:pt idx="3">
                  <c:v>38.54729257879827</c:v>
                </c:pt>
                <c:pt idx="4">
                  <c:v>40.314785454019841</c:v>
                </c:pt>
                <c:pt idx="5">
                  <c:v>51.787990525261925</c:v>
                </c:pt>
                <c:pt idx="6">
                  <c:v>50.559259753108726</c:v>
                </c:pt>
                <c:pt idx="7">
                  <c:v>60.551115211307575</c:v>
                </c:pt>
              </c:numCache>
            </c:numRef>
          </c:val>
          <c:extLst>
            <c:ext xmlns:c16="http://schemas.microsoft.com/office/drawing/2014/chart" uri="{C3380CC4-5D6E-409C-BE32-E72D297353CC}">
              <c16:uniqueId val="{00000002-0AFD-47E7-8AFE-836B19C01A15}"/>
            </c:ext>
          </c:extLst>
        </c:ser>
        <c:dLbls>
          <c:showLegendKey val="0"/>
          <c:showVal val="0"/>
          <c:showCatName val="0"/>
          <c:showSerName val="0"/>
          <c:showPercent val="0"/>
          <c:showBubbleSize val="0"/>
        </c:dLbls>
        <c:gapWidth val="150"/>
        <c:overlap val="100"/>
        <c:axId val="798873120"/>
        <c:axId val="942779152"/>
      </c:barChart>
      <c:catAx>
        <c:axId val="7988731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2779152"/>
        <c:crosses val="autoZero"/>
        <c:auto val="1"/>
        <c:lblAlgn val="ctr"/>
        <c:lblOffset val="100"/>
        <c:noMultiLvlLbl val="0"/>
      </c:catAx>
      <c:valAx>
        <c:axId val="9427791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873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2"/>
          <c:order val="0"/>
          <c:tx>
            <c:strRef>
              <c:f>'T4.13'!$E$2:$E$3</c:f>
              <c:strCache>
                <c:ptCount val="2"/>
                <c:pt idx="0">
                  <c:v>Change since mid-March</c:v>
                </c:pt>
                <c:pt idx="1">
                  <c:v>Less</c:v>
                </c:pt>
              </c:strCache>
            </c:strRef>
          </c:tx>
          <c:spPr>
            <a:solidFill>
              <a:schemeClr val="accent3"/>
            </a:solidFill>
            <a:ln>
              <a:noFill/>
            </a:ln>
            <a:effectLst/>
          </c:spPr>
          <c:invertIfNegative val="0"/>
          <c:cat>
            <c:strRef>
              <c:f>'T4.13'!$A$4:$A$14</c:f>
              <c:strCache>
                <c:ptCount val="11"/>
                <c:pt idx="0">
                  <c:v>Household farming, livestock or fishing </c:v>
                </c:pt>
                <c:pt idx="1">
                  <c:v>Non-farm family business </c:v>
                </c:pt>
                <c:pt idx="2">
                  <c:v>Wage employment of household members </c:v>
                </c:pt>
                <c:pt idx="3">
                  <c:v>Remittances from abroad </c:v>
                </c:pt>
                <c:pt idx="4">
                  <c:v>Remittances from family within the country </c:v>
                </c:pt>
                <c:pt idx="5">
                  <c:v>Assistance from other non-family individuals</c:v>
                </c:pt>
                <c:pt idx="6">
                  <c:v>Income from properties, investments, savings </c:v>
                </c:pt>
                <c:pt idx="7">
                  <c:v>Pension </c:v>
                </c:pt>
                <c:pt idx="8">
                  <c:v>Assistance from the Government</c:v>
                </c:pt>
                <c:pt idx="9">
                  <c:v>Assistance from NGOs / charitable orgs</c:v>
                </c:pt>
                <c:pt idx="10">
                  <c:v>Other</c:v>
                </c:pt>
              </c:strCache>
            </c:strRef>
          </c:cat>
          <c:val>
            <c:numRef>
              <c:f>'T4.13'!$E$4:$E$14</c:f>
              <c:numCache>
                <c:formatCode>#,##0.0</c:formatCode>
                <c:ptCount val="11"/>
                <c:pt idx="0">
                  <c:v>72.567829500432779</c:v>
                </c:pt>
                <c:pt idx="1">
                  <c:v>84.58668640579414</c:v>
                </c:pt>
                <c:pt idx="2">
                  <c:v>57.90875013642146</c:v>
                </c:pt>
                <c:pt idx="3">
                  <c:v>60.046778672072264</c:v>
                </c:pt>
                <c:pt idx="4">
                  <c:v>71.732494131834343</c:v>
                </c:pt>
                <c:pt idx="5">
                  <c:v>77.998374638398587</c:v>
                </c:pt>
                <c:pt idx="6">
                  <c:v>65.530870889078102</c:v>
                </c:pt>
                <c:pt idx="7">
                  <c:v>15.077644421572895</c:v>
                </c:pt>
                <c:pt idx="8">
                  <c:v>56.680540957791223</c:v>
                </c:pt>
                <c:pt idx="9">
                  <c:v>67.263290550478075</c:v>
                </c:pt>
                <c:pt idx="10">
                  <c:v>81.106885731728923</c:v>
                </c:pt>
              </c:numCache>
            </c:numRef>
          </c:val>
          <c:extLst>
            <c:ext xmlns:c16="http://schemas.microsoft.com/office/drawing/2014/chart" uri="{C3380CC4-5D6E-409C-BE32-E72D297353CC}">
              <c16:uniqueId val="{00000000-048F-45D6-85B7-95818971E76B}"/>
            </c:ext>
          </c:extLst>
        </c:ser>
        <c:ser>
          <c:idx val="1"/>
          <c:order val="1"/>
          <c:tx>
            <c:strRef>
              <c:f>'T4.13'!$D$2:$D$3</c:f>
              <c:strCache>
                <c:ptCount val="2"/>
                <c:pt idx="0">
                  <c:v>Change since mid-March</c:v>
                </c:pt>
                <c:pt idx="1">
                  <c:v>Same</c:v>
                </c:pt>
              </c:strCache>
            </c:strRef>
          </c:tx>
          <c:spPr>
            <a:solidFill>
              <a:schemeClr val="accent2"/>
            </a:solidFill>
            <a:ln>
              <a:noFill/>
            </a:ln>
            <a:effectLst/>
          </c:spPr>
          <c:invertIfNegative val="0"/>
          <c:cat>
            <c:strRef>
              <c:f>'T4.13'!$A$4:$A$14</c:f>
              <c:strCache>
                <c:ptCount val="11"/>
                <c:pt idx="0">
                  <c:v>Household farming, livestock or fishing </c:v>
                </c:pt>
                <c:pt idx="1">
                  <c:v>Non-farm family business </c:v>
                </c:pt>
                <c:pt idx="2">
                  <c:v>Wage employment of household members </c:v>
                </c:pt>
                <c:pt idx="3">
                  <c:v>Remittances from abroad </c:v>
                </c:pt>
                <c:pt idx="4">
                  <c:v>Remittances from family within the country </c:v>
                </c:pt>
                <c:pt idx="5">
                  <c:v>Assistance from other non-family individuals</c:v>
                </c:pt>
                <c:pt idx="6">
                  <c:v>Income from properties, investments, savings </c:v>
                </c:pt>
                <c:pt idx="7">
                  <c:v>Pension </c:v>
                </c:pt>
                <c:pt idx="8">
                  <c:v>Assistance from the Government</c:v>
                </c:pt>
                <c:pt idx="9">
                  <c:v>Assistance from NGOs / charitable orgs</c:v>
                </c:pt>
                <c:pt idx="10">
                  <c:v>Other</c:v>
                </c:pt>
              </c:strCache>
            </c:strRef>
          </c:cat>
          <c:val>
            <c:numRef>
              <c:f>'T4.13'!$D$4:$D$14</c:f>
              <c:numCache>
                <c:formatCode>#,##0.0</c:formatCode>
                <c:ptCount val="11"/>
                <c:pt idx="0">
                  <c:v>18.150634644730253</c:v>
                </c:pt>
                <c:pt idx="1">
                  <c:v>9.3521862209209328</c:v>
                </c:pt>
                <c:pt idx="2">
                  <c:v>37.367832309213924</c:v>
                </c:pt>
                <c:pt idx="3">
                  <c:v>37.483425892146165</c:v>
                </c:pt>
                <c:pt idx="4">
                  <c:v>22.580367712475006</c:v>
                </c:pt>
                <c:pt idx="5">
                  <c:v>15.180867983481322</c:v>
                </c:pt>
                <c:pt idx="6">
                  <c:v>25.064742472271224</c:v>
                </c:pt>
                <c:pt idx="7">
                  <c:v>83.273865805106851</c:v>
                </c:pt>
                <c:pt idx="8">
                  <c:v>34.635505739078027</c:v>
                </c:pt>
                <c:pt idx="9">
                  <c:v>21.8077290118582</c:v>
                </c:pt>
                <c:pt idx="10">
                  <c:v>6.9066141614072762</c:v>
                </c:pt>
              </c:numCache>
            </c:numRef>
          </c:val>
          <c:extLst>
            <c:ext xmlns:c16="http://schemas.microsoft.com/office/drawing/2014/chart" uri="{C3380CC4-5D6E-409C-BE32-E72D297353CC}">
              <c16:uniqueId val="{00000001-048F-45D6-85B7-95818971E76B}"/>
            </c:ext>
          </c:extLst>
        </c:ser>
        <c:ser>
          <c:idx val="0"/>
          <c:order val="2"/>
          <c:tx>
            <c:strRef>
              <c:f>'T4.13'!$C$2:$C$3</c:f>
              <c:strCache>
                <c:ptCount val="2"/>
                <c:pt idx="0">
                  <c:v>Change since mid-March</c:v>
                </c:pt>
                <c:pt idx="1">
                  <c:v>More</c:v>
                </c:pt>
              </c:strCache>
            </c:strRef>
          </c:tx>
          <c:spPr>
            <a:solidFill>
              <a:schemeClr val="accent1"/>
            </a:solidFill>
            <a:ln>
              <a:noFill/>
            </a:ln>
            <a:effectLst/>
          </c:spPr>
          <c:invertIfNegative val="0"/>
          <c:cat>
            <c:strRef>
              <c:f>'T4.13'!$A$4:$A$14</c:f>
              <c:strCache>
                <c:ptCount val="11"/>
                <c:pt idx="0">
                  <c:v>Household farming, livestock or fishing </c:v>
                </c:pt>
                <c:pt idx="1">
                  <c:v>Non-farm family business </c:v>
                </c:pt>
                <c:pt idx="2">
                  <c:v>Wage employment of household members </c:v>
                </c:pt>
                <c:pt idx="3">
                  <c:v>Remittances from abroad </c:v>
                </c:pt>
                <c:pt idx="4">
                  <c:v>Remittances from family within the country </c:v>
                </c:pt>
                <c:pt idx="5">
                  <c:v>Assistance from other non-family individuals</c:v>
                </c:pt>
                <c:pt idx="6">
                  <c:v>Income from properties, investments, savings </c:v>
                </c:pt>
                <c:pt idx="7">
                  <c:v>Pension </c:v>
                </c:pt>
                <c:pt idx="8">
                  <c:v>Assistance from the Government</c:v>
                </c:pt>
                <c:pt idx="9">
                  <c:v>Assistance from NGOs / charitable orgs</c:v>
                </c:pt>
                <c:pt idx="10">
                  <c:v>Other</c:v>
                </c:pt>
              </c:strCache>
            </c:strRef>
          </c:cat>
          <c:val>
            <c:numRef>
              <c:f>'T4.13'!$C$4:$C$14</c:f>
              <c:numCache>
                <c:formatCode>#,##0.0</c:formatCode>
                <c:ptCount val="11"/>
                <c:pt idx="0">
                  <c:v>9.2815358548369691</c:v>
                </c:pt>
                <c:pt idx="1">
                  <c:v>6.06112737328493</c:v>
                </c:pt>
                <c:pt idx="2">
                  <c:v>4.7234175543646204</c:v>
                </c:pt>
                <c:pt idx="3">
                  <c:v>2.4697954357815748</c:v>
                </c:pt>
                <c:pt idx="4">
                  <c:v>5.6871381556906488</c:v>
                </c:pt>
                <c:pt idx="5">
                  <c:v>6.8207573781200832</c:v>
                </c:pt>
                <c:pt idx="6">
                  <c:v>9.404386638650676</c:v>
                </c:pt>
                <c:pt idx="7">
                  <c:v>1.6484897733202448</c:v>
                </c:pt>
                <c:pt idx="8">
                  <c:v>8.6839533031307496</c:v>
                </c:pt>
                <c:pt idx="9">
                  <c:v>10.928980437663723</c:v>
                </c:pt>
                <c:pt idx="10">
                  <c:v>11.986500106863812</c:v>
                </c:pt>
              </c:numCache>
            </c:numRef>
          </c:val>
          <c:extLst>
            <c:ext xmlns:c16="http://schemas.microsoft.com/office/drawing/2014/chart" uri="{C3380CC4-5D6E-409C-BE32-E72D297353CC}">
              <c16:uniqueId val="{00000002-048F-45D6-85B7-95818971E76B}"/>
            </c:ext>
          </c:extLst>
        </c:ser>
        <c:dLbls>
          <c:showLegendKey val="0"/>
          <c:showVal val="0"/>
          <c:showCatName val="0"/>
          <c:showSerName val="0"/>
          <c:showPercent val="0"/>
          <c:showBubbleSize val="0"/>
        </c:dLbls>
        <c:gapWidth val="150"/>
        <c:overlap val="100"/>
        <c:axId val="365661512"/>
        <c:axId val="365657904"/>
      </c:barChart>
      <c:catAx>
        <c:axId val="365661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65657904"/>
        <c:crosses val="autoZero"/>
        <c:auto val="1"/>
        <c:lblAlgn val="ctr"/>
        <c:lblOffset val="100"/>
        <c:noMultiLvlLbl val="0"/>
      </c:catAx>
      <c:valAx>
        <c:axId val="36565790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65661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Working</a:t>
            </a:r>
            <a:r>
              <a:rPr lang="en-US" baseline="0"/>
              <a:t> Situation of Respondents</a:t>
            </a:r>
          </a:p>
          <a:p>
            <a:pPr>
              <a:defRPr/>
            </a:pPr>
            <a:r>
              <a:rPr lang="en-US" baseline="0"/>
              <a:t>(% of respondents and by consumption quintiles)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'F4.1'!$A$4</c:f>
              <c:strCache>
                <c:ptCount val="1"/>
                <c:pt idx="0">
                  <c:v>Not working before outbreak</c:v>
                </c:pt>
              </c:strCache>
            </c:strRef>
          </c:tx>
          <c:spPr>
            <a:solidFill>
              <a:schemeClr val="accent1"/>
            </a:solidFill>
            <a:ln>
              <a:noFill/>
            </a:ln>
            <a:effectLst/>
          </c:spPr>
          <c:invertIfNegative val="0"/>
          <c:cat>
            <c:strRef>
              <c:f>'F4.1'!$B$3:$H$3</c:f>
              <c:strCache>
                <c:ptCount val="7"/>
                <c:pt idx="0">
                  <c:v>All</c:v>
                </c:pt>
                <c:pt idx="2">
                  <c:v>Q1</c:v>
                </c:pt>
                <c:pt idx="3">
                  <c:v>Q2</c:v>
                </c:pt>
                <c:pt idx="4">
                  <c:v>Q3</c:v>
                </c:pt>
                <c:pt idx="5">
                  <c:v>Q4</c:v>
                </c:pt>
                <c:pt idx="6">
                  <c:v>Q5</c:v>
                </c:pt>
              </c:strCache>
            </c:strRef>
          </c:cat>
          <c:val>
            <c:numRef>
              <c:f>'F4.1'!$B$4:$H$4</c:f>
              <c:numCache>
                <c:formatCode>0.0</c:formatCode>
                <c:ptCount val="7"/>
                <c:pt idx="0">
                  <c:v>15.244157298737198</c:v>
                </c:pt>
                <c:pt idx="2">
                  <c:v>10.123806164442502</c:v>
                </c:pt>
                <c:pt idx="3">
                  <c:v>13.462469066266477</c:v>
                </c:pt>
                <c:pt idx="4">
                  <c:v>15.472655399949536</c:v>
                </c:pt>
                <c:pt idx="5">
                  <c:v>19.239744574091937</c:v>
                </c:pt>
                <c:pt idx="6">
                  <c:v>14.91514594612708</c:v>
                </c:pt>
              </c:numCache>
            </c:numRef>
          </c:val>
          <c:extLst>
            <c:ext xmlns:c16="http://schemas.microsoft.com/office/drawing/2014/chart" uri="{C3380CC4-5D6E-409C-BE32-E72D297353CC}">
              <c16:uniqueId val="{00000000-89B5-4E82-93C2-11403D48C5B3}"/>
            </c:ext>
          </c:extLst>
        </c:ser>
        <c:ser>
          <c:idx val="1"/>
          <c:order val="1"/>
          <c:tx>
            <c:strRef>
              <c:f>'F4.1'!$A$5</c:f>
              <c:strCache>
                <c:ptCount val="1"/>
                <c:pt idx="0">
                  <c:v>Working</c:v>
                </c:pt>
              </c:strCache>
            </c:strRef>
          </c:tx>
          <c:spPr>
            <a:solidFill>
              <a:schemeClr val="accent2"/>
            </a:solidFill>
            <a:ln>
              <a:noFill/>
            </a:ln>
            <a:effectLst/>
          </c:spPr>
          <c:invertIfNegative val="0"/>
          <c:cat>
            <c:strRef>
              <c:f>'F4.1'!$B$3:$H$3</c:f>
              <c:strCache>
                <c:ptCount val="7"/>
                <c:pt idx="0">
                  <c:v>All</c:v>
                </c:pt>
                <c:pt idx="2">
                  <c:v>Q1</c:v>
                </c:pt>
                <c:pt idx="3">
                  <c:v>Q2</c:v>
                </c:pt>
                <c:pt idx="4">
                  <c:v>Q3</c:v>
                </c:pt>
                <c:pt idx="5">
                  <c:v>Q4</c:v>
                </c:pt>
                <c:pt idx="6">
                  <c:v>Q5</c:v>
                </c:pt>
              </c:strCache>
            </c:strRef>
          </c:cat>
          <c:val>
            <c:numRef>
              <c:f>'F4.1'!$B$5:$H$5</c:f>
              <c:numCache>
                <c:formatCode>0.0</c:formatCode>
                <c:ptCount val="7"/>
                <c:pt idx="0">
                  <c:v>42.55614036404814</c:v>
                </c:pt>
                <c:pt idx="2">
                  <c:v>36.536878087564631</c:v>
                </c:pt>
                <c:pt idx="3">
                  <c:v>46.239331001050601</c:v>
                </c:pt>
                <c:pt idx="4">
                  <c:v>39.46212930479286</c:v>
                </c:pt>
                <c:pt idx="5">
                  <c:v>45.283851271407805</c:v>
                </c:pt>
                <c:pt idx="6">
                  <c:v>42.855237891639085</c:v>
                </c:pt>
              </c:numCache>
            </c:numRef>
          </c:val>
          <c:extLst>
            <c:ext xmlns:c16="http://schemas.microsoft.com/office/drawing/2014/chart" uri="{C3380CC4-5D6E-409C-BE32-E72D297353CC}">
              <c16:uniqueId val="{00000001-89B5-4E82-93C2-11403D48C5B3}"/>
            </c:ext>
          </c:extLst>
        </c:ser>
        <c:ser>
          <c:idx val="3"/>
          <c:order val="2"/>
          <c:tx>
            <c:strRef>
              <c:f>'F4.1'!$A$7</c:f>
              <c:strCache>
                <c:ptCount val="1"/>
                <c:pt idx="0">
                  <c:v>Stopped working (for a reason potentially unrelated to COVID-19)</c:v>
                </c:pt>
              </c:strCache>
            </c:strRef>
          </c:tx>
          <c:spPr>
            <a:solidFill>
              <a:schemeClr val="accent4"/>
            </a:solidFill>
            <a:ln>
              <a:noFill/>
            </a:ln>
            <a:effectLst/>
          </c:spPr>
          <c:invertIfNegative val="0"/>
          <c:cat>
            <c:strRef>
              <c:f>'F4.1'!$B$3:$H$3</c:f>
              <c:strCache>
                <c:ptCount val="7"/>
                <c:pt idx="0">
                  <c:v>All</c:v>
                </c:pt>
                <c:pt idx="2">
                  <c:v>Q1</c:v>
                </c:pt>
                <c:pt idx="3">
                  <c:v>Q2</c:v>
                </c:pt>
                <c:pt idx="4">
                  <c:v>Q3</c:v>
                </c:pt>
                <c:pt idx="5">
                  <c:v>Q4</c:v>
                </c:pt>
                <c:pt idx="6">
                  <c:v>Q5</c:v>
                </c:pt>
              </c:strCache>
            </c:strRef>
          </c:cat>
          <c:val>
            <c:numRef>
              <c:f>'F4.1'!$B$7:$H$7</c:f>
              <c:numCache>
                <c:formatCode>0.0</c:formatCode>
                <c:ptCount val="7"/>
                <c:pt idx="0">
                  <c:v>4.411561078794155</c:v>
                </c:pt>
                <c:pt idx="2">
                  <c:v>8.6657083368336458</c:v>
                </c:pt>
                <c:pt idx="3">
                  <c:v>8.6348425788338528</c:v>
                </c:pt>
                <c:pt idx="4">
                  <c:v>3.3298400286093632</c:v>
                </c:pt>
                <c:pt idx="5">
                  <c:v>2.648070042728202</c:v>
                </c:pt>
                <c:pt idx="6">
                  <c:v>2.8973188121496949</c:v>
                </c:pt>
              </c:numCache>
            </c:numRef>
          </c:val>
          <c:extLst>
            <c:ext xmlns:c16="http://schemas.microsoft.com/office/drawing/2014/chart" uri="{C3380CC4-5D6E-409C-BE32-E72D297353CC}">
              <c16:uniqueId val="{00000002-89B5-4E82-93C2-11403D48C5B3}"/>
            </c:ext>
          </c:extLst>
        </c:ser>
        <c:ser>
          <c:idx val="2"/>
          <c:order val="3"/>
          <c:tx>
            <c:strRef>
              <c:f>'F4.1'!$A$6</c:f>
              <c:strCache>
                <c:ptCount val="1"/>
                <c:pt idx="0">
                  <c:v>Stopped working (for a reason potentially related to COVID-19)</c:v>
                </c:pt>
              </c:strCache>
            </c:strRef>
          </c:tx>
          <c:spPr>
            <a:solidFill>
              <a:schemeClr val="accent3"/>
            </a:solidFill>
            <a:ln>
              <a:noFill/>
            </a:ln>
            <a:effectLst/>
          </c:spPr>
          <c:invertIfNegative val="0"/>
          <c:cat>
            <c:strRef>
              <c:f>'F4.1'!$B$3:$H$3</c:f>
              <c:strCache>
                <c:ptCount val="7"/>
                <c:pt idx="0">
                  <c:v>All</c:v>
                </c:pt>
                <c:pt idx="2">
                  <c:v>Q1</c:v>
                </c:pt>
                <c:pt idx="3">
                  <c:v>Q2</c:v>
                </c:pt>
                <c:pt idx="4">
                  <c:v>Q3</c:v>
                </c:pt>
                <c:pt idx="5">
                  <c:v>Q4</c:v>
                </c:pt>
                <c:pt idx="6">
                  <c:v>Q5</c:v>
                </c:pt>
              </c:strCache>
            </c:strRef>
          </c:cat>
          <c:val>
            <c:numRef>
              <c:f>'F4.1'!$B$6:$H$6</c:f>
              <c:numCache>
                <c:formatCode>0.0</c:formatCode>
                <c:ptCount val="7"/>
                <c:pt idx="0">
                  <c:v>37.788141258420509</c:v>
                </c:pt>
                <c:pt idx="2">
                  <c:v>44.67360741115921</c:v>
                </c:pt>
                <c:pt idx="3">
                  <c:v>31.663357353849069</c:v>
                </c:pt>
                <c:pt idx="4">
                  <c:v>41.735375266648234</c:v>
                </c:pt>
                <c:pt idx="5">
                  <c:v>32.828334111772058</c:v>
                </c:pt>
                <c:pt idx="6">
                  <c:v>39.332297350084147</c:v>
                </c:pt>
              </c:numCache>
            </c:numRef>
          </c:val>
          <c:extLst>
            <c:ext xmlns:c16="http://schemas.microsoft.com/office/drawing/2014/chart" uri="{C3380CC4-5D6E-409C-BE32-E72D297353CC}">
              <c16:uniqueId val="{00000003-89B5-4E82-93C2-11403D48C5B3}"/>
            </c:ext>
          </c:extLst>
        </c:ser>
        <c:dLbls>
          <c:showLegendKey val="0"/>
          <c:showVal val="0"/>
          <c:showCatName val="0"/>
          <c:showSerName val="0"/>
          <c:showPercent val="0"/>
          <c:showBubbleSize val="0"/>
        </c:dLbls>
        <c:gapWidth val="150"/>
        <c:overlap val="100"/>
        <c:axId val="678401984"/>
        <c:axId val="678402312"/>
      </c:barChart>
      <c:catAx>
        <c:axId val="67840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8402312"/>
        <c:crosses val="autoZero"/>
        <c:auto val="1"/>
        <c:lblAlgn val="ctr"/>
        <c:lblOffset val="100"/>
        <c:noMultiLvlLbl val="0"/>
      </c:catAx>
      <c:valAx>
        <c:axId val="6784023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8401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Impact</a:t>
            </a:r>
            <a:r>
              <a:rPr lang="en-US" baseline="0"/>
              <a:t> of COVID-19 in working status by sector</a:t>
            </a:r>
          </a:p>
          <a:p>
            <a:pPr>
              <a:defRPr/>
            </a:pPr>
            <a:r>
              <a:rPr lang="en-US" sz="1100" baseline="0"/>
              <a:t>(Percentage of respondents that are working, or stopped working caused by COVID-19)</a:t>
            </a:r>
            <a:endParaRPr lang="en-US" sz="11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1771227152562606E-2"/>
          <c:y val="0.18444687842278204"/>
          <c:w val="0.91616699988313732"/>
          <c:h val="0.51372698765772118"/>
        </c:manualLayout>
      </c:layout>
      <c:barChart>
        <c:barDir val="col"/>
        <c:grouping val="stacked"/>
        <c:varyColors val="0"/>
        <c:ser>
          <c:idx val="0"/>
          <c:order val="0"/>
          <c:tx>
            <c:strRef>
              <c:f>'F4.2'!$B$16</c:f>
              <c:strCache>
                <c:ptCount val="1"/>
                <c:pt idx="0">
                  <c:v>Working</c:v>
                </c:pt>
              </c:strCache>
            </c:strRef>
          </c:tx>
          <c:spPr>
            <a:solidFill>
              <a:schemeClr val="accent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5783-4A79-99DC-98395C82AB1C}"/>
                </c:ext>
              </c:extLst>
            </c:dLbl>
            <c:dLbl>
              <c:idx val="4"/>
              <c:delete val="1"/>
              <c:extLst>
                <c:ext xmlns:c15="http://schemas.microsoft.com/office/drawing/2012/chart" uri="{CE6537A1-D6FC-4f65-9D91-7224C49458BB}"/>
                <c:ext xmlns:c16="http://schemas.microsoft.com/office/drawing/2014/chart" uri="{C3380CC4-5D6E-409C-BE32-E72D297353CC}">
                  <c16:uniqueId val="{00000001-5783-4A79-99DC-98395C82AB1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'F4.2'!$A$17:$A$22</c:f>
              <c:strCache>
                <c:ptCount val="6"/>
                <c:pt idx="0">
                  <c:v>Agriculture </c:v>
                </c:pt>
                <c:pt idx="1">
                  <c:v>Mining &amp; Utilities</c:v>
                </c:pt>
                <c:pt idx="2">
                  <c:v>Construction, Transport &amp; Professional Act.</c:v>
                </c:pt>
                <c:pt idx="3">
                  <c:v>Commerce</c:v>
                </c:pt>
                <c:pt idx="4">
                  <c:v>Public Administration</c:v>
                </c:pt>
                <c:pt idx="5">
                  <c:v>Services</c:v>
                </c:pt>
              </c:strCache>
            </c:strRef>
          </c:cat>
          <c:val>
            <c:numRef>
              <c:f>'F4.2'!$B$17:$B$22</c:f>
              <c:numCache>
                <c:formatCode>0</c:formatCode>
                <c:ptCount val="6"/>
                <c:pt idx="0">
                  <c:v>24.076825614917212</c:v>
                </c:pt>
                <c:pt idx="1">
                  <c:v>0.85162797958369052</c:v>
                </c:pt>
                <c:pt idx="2">
                  <c:v>6.9938416616939652</c:v>
                </c:pt>
                <c:pt idx="3">
                  <c:v>9.1650964891394509</c:v>
                </c:pt>
                <c:pt idx="4">
                  <c:v>1.175063576018452</c:v>
                </c:pt>
                <c:pt idx="5">
                  <c:v>7.9478181037430096</c:v>
                </c:pt>
              </c:numCache>
            </c:numRef>
          </c:val>
          <c:extLst>
            <c:ext xmlns:c16="http://schemas.microsoft.com/office/drawing/2014/chart" uri="{C3380CC4-5D6E-409C-BE32-E72D297353CC}">
              <c16:uniqueId val="{00000002-5783-4A79-99DC-98395C82AB1C}"/>
            </c:ext>
          </c:extLst>
        </c:ser>
        <c:ser>
          <c:idx val="2"/>
          <c:order val="1"/>
          <c:tx>
            <c:strRef>
              <c:f>'F4.2'!$D$16</c:f>
              <c:strCache>
                <c:ptCount val="1"/>
                <c:pt idx="0">
                  <c:v>Stopped working (for a reason potentially unrelated to COVID-19)</c:v>
                </c:pt>
              </c:strCache>
            </c:strRef>
          </c:tx>
          <c:spPr>
            <a:solidFill>
              <a:schemeClr val="accent3"/>
            </a:solidFill>
            <a:ln>
              <a:noFill/>
            </a:ln>
            <a:effectLst/>
          </c:spPr>
          <c:invertIfNegative val="0"/>
          <c:cat>
            <c:strRef>
              <c:f>'F4.2'!$A$17:$A$22</c:f>
              <c:strCache>
                <c:ptCount val="6"/>
                <c:pt idx="0">
                  <c:v>Agriculture </c:v>
                </c:pt>
                <c:pt idx="1">
                  <c:v>Mining &amp; Utilities</c:v>
                </c:pt>
                <c:pt idx="2">
                  <c:v>Construction, Transport &amp; Professional Act.</c:v>
                </c:pt>
                <c:pt idx="3">
                  <c:v>Commerce</c:v>
                </c:pt>
                <c:pt idx="4">
                  <c:v>Public Administration</c:v>
                </c:pt>
                <c:pt idx="5">
                  <c:v>Services</c:v>
                </c:pt>
              </c:strCache>
            </c:strRef>
          </c:cat>
          <c:val>
            <c:numRef>
              <c:f>'F4.2'!$D$17:$D$22</c:f>
              <c:numCache>
                <c:formatCode>0</c:formatCode>
                <c:ptCount val="6"/>
                <c:pt idx="0">
                  <c:v>2.9527715242290804</c:v>
                </c:pt>
                <c:pt idx="1">
                  <c:v>0</c:v>
                </c:pt>
                <c:pt idx="2">
                  <c:v>0.91777631710723262</c:v>
                </c:pt>
                <c:pt idx="3">
                  <c:v>0.38896309624805986</c:v>
                </c:pt>
                <c:pt idx="4">
                  <c:v>0.36162813529618609</c:v>
                </c:pt>
                <c:pt idx="5">
                  <c:v>0.58388389449585432</c:v>
                </c:pt>
              </c:numCache>
            </c:numRef>
          </c:val>
          <c:extLst>
            <c:ext xmlns:c16="http://schemas.microsoft.com/office/drawing/2014/chart" uri="{C3380CC4-5D6E-409C-BE32-E72D297353CC}">
              <c16:uniqueId val="{00000003-5783-4A79-99DC-98395C82AB1C}"/>
            </c:ext>
          </c:extLst>
        </c:ser>
        <c:ser>
          <c:idx val="1"/>
          <c:order val="2"/>
          <c:tx>
            <c:strRef>
              <c:f>'F4.2'!$C$16</c:f>
              <c:strCache>
                <c:ptCount val="1"/>
                <c:pt idx="0">
                  <c:v>Stopped working (for a reason potentially related to COVID-19)</c:v>
                </c:pt>
              </c:strCache>
            </c:strRef>
          </c:tx>
          <c:spPr>
            <a:solidFill>
              <a:schemeClr val="accent2"/>
            </a:solidFill>
            <a:ln>
              <a:noFill/>
            </a:ln>
            <a:effectLst/>
          </c:spPr>
          <c:invertIfNegative val="0"/>
          <c:dLbls>
            <c:dLbl>
              <c:idx val="1"/>
              <c:layout>
                <c:manualLayout>
                  <c:x val="-3.6769196846267129E-17"/>
                  <c:y val="-2.920774005111354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783-4A79-99DC-98395C82AB1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'F4.2'!$A$17:$A$22</c:f>
              <c:strCache>
                <c:ptCount val="6"/>
                <c:pt idx="0">
                  <c:v>Agriculture </c:v>
                </c:pt>
                <c:pt idx="1">
                  <c:v>Mining &amp; Utilities</c:v>
                </c:pt>
                <c:pt idx="2">
                  <c:v>Construction, Transport &amp; Professional Act.</c:v>
                </c:pt>
                <c:pt idx="3">
                  <c:v>Commerce</c:v>
                </c:pt>
                <c:pt idx="4">
                  <c:v>Public Administration</c:v>
                </c:pt>
                <c:pt idx="5">
                  <c:v>Services</c:v>
                </c:pt>
              </c:strCache>
            </c:strRef>
          </c:cat>
          <c:val>
            <c:numRef>
              <c:f>'F4.2'!$C$17:$C$22</c:f>
              <c:numCache>
                <c:formatCode>0</c:formatCode>
                <c:ptCount val="6"/>
                <c:pt idx="0">
                  <c:v>9.3834506051554225</c:v>
                </c:pt>
                <c:pt idx="1">
                  <c:v>1.0670805560798318</c:v>
                </c:pt>
                <c:pt idx="2">
                  <c:v>7.4782927815764175</c:v>
                </c:pt>
                <c:pt idx="3">
                  <c:v>14.266605889722284</c:v>
                </c:pt>
                <c:pt idx="4">
                  <c:v>3.2633511508350228</c:v>
                </c:pt>
                <c:pt idx="5">
                  <c:v>9.1259226241588305</c:v>
                </c:pt>
              </c:numCache>
            </c:numRef>
          </c:val>
          <c:extLst>
            <c:ext xmlns:c16="http://schemas.microsoft.com/office/drawing/2014/chart" uri="{C3380CC4-5D6E-409C-BE32-E72D297353CC}">
              <c16:uniqueId val="{00000005-5783-4A79-99DC-98395C82AB1C}"/>
            </c:ext>
          </c:extLst>
        </c:ser>
        <c:dLbls>
          <c:showLegendKey val="0"/>
          <c:showVal val="0"/>
          <c:showCatName val="0"/>
          <c:showSerName val="0"/>
          <c:showPercent val="0"/>
          <c:showBubbleSize val="0"/>
        </c:dLbls>
        <c:gapWidth val="150"/>
        <c:overlap val="100"/>
        <c:axId val="517587808"/>
        <c:axId val="517586824"/>
      </c:barChart>
      <c:catAx>
        <c:axId val="517587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586824"/>
        <c:crosses val="autoZero"/>
        <c:auto val="1"/>
        <c:lblAlgn val="ctr"/>
        <c:lblOffset val="100"/>
        <c:noMultiLvlLbl val="0"/>
      </c:catAx>
      <c:valAx>
        <c:axId val="5175868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587808"/>
        <c:crosses val="autoZero"/>
        <c:crossBetween val="between"/>
      </c:valAx>
      <c:spPr>
        <a:noFill/>
        <a:ln>
          <a:noFill/>
        </a:ln>
        <a:effectLst/>
      </c:spPr>
    </c:plotArea>
    <c:legend>
      <c:legendPos val="b"/>
      <c:layout>
        <c:manualLayout>
          <c:xMode val="edge"/>
          <c:yMode val="edge"/>
          <c:x val="0.12378972777676886"/>
          <c:y val="0.81601374144182115"/>
          <c:w val="0.80221307816972998"/>
          <c:h val="0.1639606720607852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Experience of Shocks (% of all households)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8489072671954431E-2"/>
          <c:y val="0.12003236245954695"/>
          <c:w val="0.93626237594042738"/>
          <c:h val="0.6597622505924623"/>
        </c:manualLayout>
      </c:layout>
      <c:barChart>
        <c:barDir val="col"/>
        <c:grouping val="clustered"/>
        <c:varyColors val="0"/>
        <c:ser>
          <c:idx val="0"/>
          <c:order val="0"/>
          <c:tx>
            <c:strRef>
              <c:f>'T5.4'!$N$3</c:f>
              <c:strCache>
                <c:ptCount val="1"/>
                <c:pt idx="0">
                  <c:v>Between Jan 2017 &amp; Jan 2019 (GHS)</c:v>
                </c:pt>
              </c:strCache>
            </c:strRef>
          </c:tx>
          <c:spPr>
            <a:solidFill>
              <a:schemeClr val="accent1"/>
            </a:solidFill>
            <a:ln>
              <a:noFill/>
            </a:ln>
            <a:effectLst/>
          </c:spPr>
          <c:invertIfNegative val="0"/>
          <c:cat>
            <c:strRef>
              <c:f>'T5.4'!$M$4:$M$11</c:f>
              <c:strCache>
                <c:ptCount val="8"/>
                <c:pt idx="0">
                  <c:v>Illness/injury/death of HH member</c:v>
                </c:pt>
                <c:pt idx="1">
                  <c:v>Job loss</c:v>
                </c:pt>
                <c:pt idx="2">
                  <c:v>Nonfarm business closure</c:v>
                </c:pt>
                <c:pt idx="3">
                  <c:v>Theft of cash/property</c:v>
                </c:pt>
                <c:pt idx="4">
                  <c:v>Disruption of agricultural activities</c:v>
                </c:pt>
                <c:pt idx="5">
                  <c:v>Increase in price of farming/business inputs</c:v>
                </c:pt>
                <c:pt idx="6">
                  <c:v>Fall in the price of farming/business output</c:v>
                </c:pt>
                <c:pt idx="7">
                  <c:v>Increase in price of major food items</c:v>
                </c:pt>
              </c:strCache>
            </c:strRef>
          </c:cat>
          <c:val>
            <c:numRef>
              <c:f>'T5.4'!$N$4:$N$11</c:f>
              <c:numCache>
                <c:formatCode>0.0</c:formatCode>
                <c:ptCount val="8"/>
                <c:pt idx="0">
                  <c:v>9.2807659416476209</c:v>
                </c:pt>
                <c:pt idx="1">
                  <c:v>2.0755621237915243</c:v>
                </c:pt>
                <c:pt idx="2">
                  <c:v>3.8511534372740646</c:v>
                </c:pt>
                <c:pt idx="3">
                  <c:v>6.585713744948575</c:v>
                </c:pt>
                <c:pt idx="4">
                  <c:v>14.39845536682857</c:v>
                </c:pt>
                <c:pt idx="5">
                  <c:v>6.7681203407184816</c:v>
                </c:pt>
                <c:pt idx="6">
                  <c:v>2.3406904883873403</c:v>
                </c:pt>
                <c:pt idx="7">
                  <c:v>18.460089283792435</c:v>
                </c:pt>
              </c:numCache>
            </c:numRef>
          </c:val>
          <c:extLst>
            <c:ext xmlns:c16="http://schemas.microsoft.com/office/drawing/2014/chart" uri="{C3380CC4-5D6E-409C-BE32-E72D297353CC}">
              <c16:uniqueId val="{00000000-544B-4904-855C-14B97CDF61EE}"/>
            </c:ext>
          </c:extLst>
        </c:ser>
        <c:ser>
          <c:idx val="1"/>
          <c:order val="1"/>
          <c:tx>
            <c:strRef>
              <c:f>'T5.4'!$O$3</c:f>
              <c:strCache>
                <c:ptCount val="1"/>
                <c:pt idx="0">
                  <c:v>Since mid-March 2020</c:v>
                </c:pt>
              </c:strCache>
            </c:strRef>
          </c:tx>
          <c:spPr>
            <a:solidFill>
              <a:schemeClr val="accent2"/>
            </a:solidFill>
            <a:ln>
              <a:noFill/>
            </a:ln>
            <a:effectLst/>
          </c:spPr>
          <c:invertIfNegative val="0"/>
          <c:cat>
            <c:strRef>
              <c:f>'T5.4'!$M$4:$M$11</c:f>
              <c:strCache>
                <c:ptCount val="8"/>
                <c:pt idx="0">
                  <c:v>Illness/injury/death of HH member</c:v>
                </c:pt>
                <c:pt idx="1">
                  <c:v>Job loss</c:v>
                </c:pt>
                <c:pt idx="2">
                  <c:v>Nonfarm business closure</c:v>
                </c:pt>
                <c:pt idx="3">
                  <c:v>Theft of cash/property</c:v>
                </c:pt>
                <c:pt idx="4">
                  <c:v>Disruption of agricultural activities</c:v>
                </c:pt>
                <c:pt idx="5">
                  <c:v>Increase in price of farming/business inputs</c:v>
                </c:pt>
                <c:pt idx="6">
                  <c:v>Fall in the price of farming/business output</c:v>
                </c:pt>
                <c:pt idx="7">
                  <c:v>Increase in price of major food items</c:v>
                </c:pt>
              </c:strCache>
            </c:strRef>
          </c:cat>
          <c:val>
            <c:numRef>
              <c:f>'T5.4'!$O$4:$O$11</c:f>
              <c:numCache>
                <c:formatCode>0.0</c:formatCode>
                <c:ptCount val="8"/>
                <c:pt idx="0">
                  <c:v>13.322577301891776</c:v>
                </c:pt>
                <c:pt idx="1">
                  <c:v>15.883226037213648</c:v>
                </c:pt>
                <c:pt idx="2">
                  <c:v>36.426939826010582</c:v>
                </c:pt>
                <c:pt idx="3">
                  <c:v>11.728159991123956</c:v>
                </c:pt>
                <c:pt idx="4">
                  <c:v>29.42350361531269</c:v>
                </c:pt>
                <c:pt idx="5">
                  <c:v>45.694192620817681</c:v>
                </c:pt>
                <c:pt idx="6">
                  <c:v>21.460196215059572</c:v>
                </c:pt>
                <c:pt idx="7">
                  <c:v>85.284094213788705</c:v>
                </c:pt>
              </c:numCache>
            </c:numRef>
          </c:val>
          <c:extLst>
            <c:ext xmlns:c16="http://schemas.microsoft.com/office/drawing/2014/chart" uri="{C3380CC4-5D6E-409C-BE32-E72D297353CC}">
              <c16:uniqueId val="{00000001-544B-4904-855C-14B97CDF61EE}"/>
            </c:ext>
          </c:extLst>
        </c:ser>
        <c:dLbls>
          <c:showLegendKey val="0"/>
          <c:showVal val="0"/>
          <c:showCatName val="0"/>
          <c:showSerName val="0"/>
          <c:showPercent val="0"/>
          <c:showBubbleSize val="0"/>
        </c:dLbls>
        <c:gapWidth val="219"/>
        <c:overlap val="-27"/>
        <c:axId val="2108445231"/>
        <c:axId val="2083428015"/>
      </c:barChart>
      <c:catAx>
        <c:axId val="2108445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3428015"/>
        <c:crosses val="autoZero"/>
        <c:auto val="1"/>
        <c:lblAlgn val="ctr"/>
        <c:lblOffset val="100"/>
        <c:noMultiLvlLbl val="0"/>
      </c:catAx>
      <c:valAx>
        <c:axId val="208342801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84452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14</xdr:row>
      <xdr:rowOff>0</xdr:rowOff>
    </xdr:from>
    <xdr:to>
      <xdr:col>14</xdr:col>
      <xdr:colOff>561975</xdr:colOff>
      <xdr:row>38</xdr:row>
      <xdr:rowOff>57150</xdr:rowOff>
    </xdr:to>
    <xdr:sp macro="" textlink="">
      <xdr:nvSpPr>
        <xdr:cNvPr id="2" name="AutoShape 1">
          <a:extLst>
            <a:ext uri="{FF2B5EF4-FFF2-40B4-BE49-F238E27FC236}">
              <a16:creationId xmlns:a16="http://schemas.microsoft.com/office/drawing/2014/main" id="{D15C32C1-5FF3-434B-9663-985C7A7683E5}"/>
            </a:ext>
          </a:extLst>
        </xdr:cNvPr>
        <xdr:cNvSpPr>
          <a:spLocks noChangeAspect="1" noChangeArrowheads="1"/>
        </xdr:cNvSpPr>
      </xdr:nvSpPr>
      <xdr:spPr bwMode="auto">
        <a:xfrm>
          <a:off x="5695950" y="2886075"/>
          <a:ext cx="4629150" cy="4629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13</xdr:row>
      <xdr:rowOff>169333</xdr:rowOff>
    </xdr:from>
    <xdr:to>
      <xdr:col>4</xdr:col>
      <xdr:colOff>0</xdr:colOff>
      <xdr:row>32</xdr:row>
      <xdr:rowOff>173143</xdr:rowOff>
    </xdr:to>
    <xdr:graphicFrame macro="">
      <xdr:nvGraphicFramePr>
        <xdr:cNvPr id="2" name="Chart 1">
          <a:extLst>
            <a:ext uri="{FF2B5EF4-FFF2-40B4-BE49-F238E27FC236}">
              <a16:creationId xmlns:a16="http://schemas.microsoft.com/office/drawing/2014/main" id="{161C75B7-8BDC-470C-AA93-B3ACEC6C70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16</xdr:row>
      <xdr:rowOff>19050</xdr:rowOff>
    </xdr:from>
    <xdr:to>
      <xdr:col>7</xdr:col>
      <xdr:colOff>542925</xdr:colOff>
      <xdr:row>39</xdr:row>
      <xdr:rowOff>55245</xdr:rowOff>
    </xdr:to>
    <xdr:graphicFrame macro="">
      <xdr:nvGraphicFramePr>
        <xdr:cNvPr id="2" name="Chart 1">
          <a:extLst>
            <a:ext uri="{FF2B5EF4-FFF2-40B4-BE49-F238E27FC236}">
              <a16:creationId xmlns:a16="http://schemas.microsoft.com/office/drawing/2014/main" id="{59A02344-EAD5-43C7-854C-9CB21B61B5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144780</xdr:colOff>
      <xdr:row>0</xdr:row>
      <xdr:rowOff>161926</xdr:rowOff>
    </xdr:from>
    <xdr:to>
      <xdr:col>16</xdr:col>
      <xdr:colOff>495300</xdr:colOff>
      <xdr:row>24</xdr:row>
      <xdr:rowOff>91440</xdr:rowOff>
    </xdr:to>
    <xdr:graphicFrame macro="">
      <xdr:nvGraphicFramePr>
        <xdr:cNvPr id="2" name="Chart 1">
          <a:extLst>
            <a:ext uri="{FF2B5EF4-FFF2-40B4-BE49-F238E27FC236}">
              <a16:creationId xmlns:a16="http://schemas.microsoft.com/office/drawing/2014/main" id="{200FFE3F-5D29-4DE3-940B-3C0AD1D1AE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57521</xdr:colOff>
      <xdr:row>0</xdr:row>
      <xdr:rowOff>48745</xdr:rowOff>
    </xdr:from>
    <xdr:to>
      <xdr:col>8</xdr:col>
      <xdr:colOff>882650</xdr:colOff>
      <xdr:row>27</xdr:row>
      <xdr:rowOff>15456</xdr:rowOff>
    </xdr:to>
    <xdr:pic>
      <xdr:nvPicPr>
        <xdr:cNvPr id="2" name="Picture 1">
          <a:extLst>
            <a:ext uri="{FF2B5EF4-FFF2-40B4-BE49-F238E27FC236}">
              <a16:creationId xmlns:a16="http://schemas.microsoft.com/office/drawing/2014/main" id="{F4EBB4EB-115F-4F5E-B3E6-AAF3D9D02C3D}"/>
            </a:ext>
          </a:extLst>
        </xdr:cNvPr>
        <xdr:cNvPicPr>
          <a:picLocks noChangeAspect="1"/>
        </xdr:cNvPicPr>
      </xdr:nvPicPr>
      <xdr:blipFill>
        <a:blip xmlns:r="http://schemas.openxmlformats.org/officeDocument/2006/relationships" r:embed="rId1"/>
        <a:stretch>
          <a:fillRect/>
        </a:stretch>
      </xdr:blipFill>
      <xdr:spPr>
        <a:xfrm>
          <a:off x="57521" y="48745"/>
          <a:ext cx="8711829" cy="60500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14</xdr:row>
      <xdr:rowOff>85725</xdr:rowOff>
    </xdr:from>
    <xdr:to>
      <xdr:col>1</xdr:col>
      <xdr:colOff>1238250</xdr:colOff>
      <xdr:row>29</xdr:row>
      <xdr:rowOff>60325</xdr:rowOff>
    </xdr:to>
    <xdr:graphicFrame macro="">
      <xdr:nvGraphicFramePr>
        <xdr:cNvPr id="2" name="Chart 4">
          <a:extLst>
            <a:ext uri="{FF2B5EF4-FFF2-40B4-BE49-F238E27FC236}">
              <a16:creationId xmlns:a16="http://schemas.microsoft.com/office/drawing/2014/main" id="{65147AF5-33DB-4E3E-B305-7798BE7E1E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7</xdr:row>
      <xdr:rowOff>180975</xdr:rowOff>
    </xdr:from>
    <xdr:to>
      <xdr:col>1</xdr:col>
      <xdr:colOff>790575</xdr:colOff>
      <xdr:row>22</xdr:row>
      <xdr:rowOff>155575</xdr:rowOff>
    </xdr:to>
    <xdr:graphicFrame macro="">
      <xdr:nvGraphicFramePr>
        <xdr:cNvPr id="2" name="Chart 1">
          <a:extLst>
            <a:ext uri="{FF2B5EF4-FFF2-40B4-BE49-F238E27FC236}">
              <a16:creationId xmlns:a16="http://schemas.microsoft.com/office/drawing/2014/main" id="{B919ED85-CE59-45EE-BB30-B5A303E3BE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12699</xdr:colOff>
      <xdr:row>8</xdr:row>
      <xdr:rowOff>161925</xdr:rowOff>
    </xdr:from>
    <xdr:to>
      <xdr:col>7</xdr:col>
      <xdr:colOff>9524</xdr:colOff>
      <xdr:row>23</xdr:row>
      <xdr:rowOff>127000</xdr:rowOff>
    </xdr:to>
    <xdr:graphicFrame macro="">
      <xdr:nvGraphicFramePr>
        <xdr:cNvPr id="2" name="Chart 2">
          <a:extLst>
            <a:ext uri="{FF2B5EF4-FFF2-40B4-BE49-F238E27FC236}">
              <a16:creationId xmlns:a16="http://schemas.microsoft.com/office/drawing/2014/main" id="{E1EE0228-A2BF-4A02-B59A-0DC36E72D3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14</xdr:row>
      <xdr:rowOff>0</xdr:rowOff>
    </xdr:from>
    <xdr:to>
      <xdr:col>7</xdr:col>
      <xdr:colOff>733425</xdr:colOff>
      <xdr:row>34</xdr:row>
      <xdr:rowOff>152399</xdr:rowOff>
    </xdr:to>
    <xdr:graphicFrame macro="">
      <xdr:nvGraphicFramePr>
        <xdr:cNvPr id="2" name="Chart 1">
          <a:extLst>
            <a:ext uri="{FF2B5EF4-FFF2-40B4-BE49-F238E27FC236}">
              <a16:creationId xmlns:a16="http://schemas.microsoft.com/office/drawing/2014/main" id="{897AFEA9-3048-45CD-AEE3-BC41F0061F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17</xdr:row>
      <xdr:rowOff>131445</xdr:rowOff>
    </xdr:from>
    <xdr:to>
      <xdr:col>5</xdr:col>
      <xdr:colOff>24765</xdr:colOff>
      <xdr:row>37</xdr:row>
      <xdr:rowOff>97155</xdr:rowOff>
    </xdr:to>
    <xdr:graphicFrame macro="">
      <xdr:nvGraphicFramePr>
        <xdr:cNvPr id="2" name="Chart 1">
          <a:extLst>
            <a:ext uri="{FF2B5EF4-FFF2-40B4-BE49-F238E27FC236}">
              <a16:creationId xmlns:a16="http://schemas.microsoft.com/office/drawing/2014/main" id="{190536FA-7797-4FB8-8E9F-4AAC6219B2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10</xdr:row>
      <xdr:rowOff>9525</xdr:rowOff>
    </xdr:from>
    <xdr:to>
      <xdr:col>7</xdr:col>
      <xdr:colOff>821532</xdr:colOff>
      <xdr:row>26</xdr:row>
      <xdr:rowOff>39053</xdr:rowOff>
    </xdr:to>
    <xdr:graphicFrame macro="">
      <xdr:nvGraphicFramePr>
        <xdr:cNvPr id="2" name="Chart 1">
          <a:extLst>
            <a:ext uri="{FF2B5EF4-FFF2-40B4-BE49-F238E27FC236}">
              <a16:creationId xmlns:a16="http://schemas.microsoft.com/office/drawing/2014/main" id="{83B77BD2-86BC-4F6C-B8D8-65E0E1F005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2"/>
  <sheetViews>
    <sheetView tabSelected="1" view="pageBreakPreview" zoomScaleNormal="100" zoomScaleSheetLayoutView="100" zoomScalePageLayoutView="40" workbookViewId="0">
      <selection activeCell="E27" sqref="E27"/>
    </sheetView>
  </sheetViews>
  <sheetFormatPr defaultColWidth="11.453125" defaultRowHeight="14.5" x14ac:dyDescent="0.35"/>
  <cols>
    <col min="1" max="1" width="15.36328125" style="65" customWidth="1"/>
    <col min="2" max="2" width="100.6328125" style="65" customWidth="1"/>
    <col min="3" max="3" width="10.36328125" style="138" customWidth="1"/>
    <col min="4" max="4" width="14.54296875" style="65" customWidth="1"/>
    <col min="5" max="5" width="100.6328125" style="65" customWidth="1"/>
    <col min="6" max="16384" width="11.453125" style="65"/>
  </cols>
  <sheetData>
    <row r="1" spans="1:6" ht="28.5" x14ac:dyDescent="0.35">
      <c r="A1" s="145" t="s">
        <v>615</v>
      </c>
      <c r="B1" s="145"/>
      <c r="C1" s="145"/>
    </row>
    <row r="2" spans="1:6" ht="21" x14ac:dyDescent="0.35">
      <c r="A2" s="139" t="s">
        <v>505</v>
      </c>
      <c r="B2" s="139" t="s">
        <v>506</v>
      </c>
      <c r="C2" s="139" t="s">
        <v>612</v>
      </c>
      <c r="D2" s="139" t="s">
        <v>505</v>
      </c>
      <c r="E2" s="139" t="s">
        <v>506</v>
      </c>
      <c r="F2" s="139" t="s">
        <v>612</v>
      </c>
    </row>
    <row r="3" spans="1:6" ht="43.25" customHeight="1" x14ac:dyDescent="0.35">
      <c r="A3" s="140" t="s">
        <v>510</v>
      </c>
      <c r="B3" s="141" t="s">
        <v>511</v>
      </c>
      <c r="C3" s="142">
        <v>3</v>
      </c>
      <c r="D3" s="140" t="s">
        <v>564</v>
      </c>
      <c r="E3" s="141" t="s">
        <v>565</v>
      </c>
      <c r="F3" s="143">
        <v>33</v>
      </c>
    </row>
    <row r="4" spans="1:6" ht="43.25" customHeight="1" x14ac:dyDescent="0.35">
      <c r="A4" s="140" t="s">
        <v>512</v>
      </c>
      <c r="B4" s="141" t="s">
        <v>513</v>
      </c>
      <c r="C4" s="142">
        <v>4</v>
      </c>
      <c r="D4" s="140" t="s">
        <v>566</v>
      </c>
      <c r="E4" s="141" t="s">
        <v>567</v>
      </c>
      <c r="F4" s="143">
        <v>34</v>
      </c>
    </row>
    <row r="5" spans="1:6" ht="43.25" customHeight="1" x14ac:dyDescent="0.35">
      <c r="A5" s="140" t="s">
        <v>507</v>
      </c>
      <c r="B5" s="141" t="s">
        <v>508</v>
      </c>
      <c r="C5" s="142">
        <v>5</v>
      </c>
      <c r="D5" s="140" t="s">
        <v>568</v>
      </c>
      <c r="E5" s="141" t="s">
        <v>569</v>
      </c>
      <c r="F5" s="143">
        <v>35</v>
      </c>
    </row>
    <row r="6" spans="1:6" ht="43.25" customHeight="1" x14ac:dyDescent="0.35">
      <c r="A6" s="140" t="s">
        <v>509</v>
      </c>
      <c r="B6" s="141" t="s">
        <v>609</v>
      </c>
      <c r="C6" s="142">
        <v>6</v>
      </c>
      <c r="D6" s="140" t="s">
        <v>570</v>
      </c>
      <c r="E6" s="141" t="s">
        <v>571</v>
      </c>
      <c r="F6" s="143">
        <v>36</v>
      </c>
    </row>
    <row r="7" spans="1:6" ht="43.25" customHeight="1" x14ac:dyDescent="0.35">
      <c r="A7" s="140" t="s">
        <v>514</v>
      </c>
      <c r="B7" s="141" t="s">
        <v>515</v>
      </c>
      <c r="C7" s="142">
        <v>7</v>
      </c>
      <c r="D7" s="140" t="s">
        <v>611</v>
      </c>
      <c r="E7" s="141" t="s">
        <v>572</v>
      </c>
      <c r="F7" s="143">
        <v>37</v>
      </c>
    </row>
    <row r="8" spans="1:6" ht="43.25" customHeight="1" x14ac:dyDescent="0.35">
      <c r="A8" s="140" t="s">
        <v>516</v>
      </c>
      <c r="B8" s="141" t="s">
        <v>517</v>
      </c>
      <c r="C8" s="142">
        <v>8</v>
      </c>
      <c r="D8" s="140" t="s">
        <v>573</v>
      </c>
      <c r="E8" s="141" t="s">
        <v>574</v>
      </c>
      <c r="F8" s="143">
        <v>38</v>
      </c>
    </row>
    <row r="9" spans="1:6" ht="43.25" customHeight="1" x14ac:dyDescent="0.35">
      <c r="A9" s="140" t="s">
        <v>518</v>
      </c>
      <c r="B9" s="141" t="s">
        <v>519</v>
      </c>
      <c r="C9" s="142">
        <v>9</v>
      </c>
      <c r="D9" s="140" t="s">
        <v>575</v>
      </c>
      <c r="E9" s="141" t="s">
        <v>576</v>
      </c>
      <c r="F9" s="143">
        <v>39</v>
      </c>
    </row>
    <row r="10" spans="1:6" ht="43.25" customHeight="1" x14ac:dyDescent="0.35">
      <c r="A10" s="140" t="s">
        <v>520</v>
      </c>
      <c r="B10" s="141" t="s">
        <v>614</v>
      </c>
      <c r="C10" s="142">
        <v>10</v>
      </c>
      <c r="D10" s="140" t="s">
        <v>577</v>
      </c>
      <c r="E10" s="141" t="s">
        <v>578</v>
      </c>
      <c r="F10" s="143">
        <v>40</v>
      </c>
    </row>
    <row r="11" spans="1:6" ht="43.25" customHeight="1" x14ac:dyDescent="0.35">
      <c r="A11" s="140" t="s">
        <v>521</v>
      </c>
      <c r="B11" s="141" t="s">
        <v>511</v>
      </c>
      <c r="C11" s="142">
        <v>11</v>
      </c>
      <c r="D11" s="140" t="s">
        <v>579</v>
      </c>
      <c r="E11" s="141" t="s">
        <v>580</v>
      </c>
      <c r="F11" s="143">
        <v>41</v>
      </c>
    </row>
    <row r="12" spans="1:6" ht="43.25" customHeight="1" x14ac:dyDescent="0.35">
      <c r="A12" s="140" t="s">
        <v>522</v>
      </c>
      <c r="B12" s="141" t="s">
        <v>523</v>
      </c>
      <c r="C12" s="142">
        <v>12</v>
      </c>
      <c r="D12" s="140" t="s">
        <v>581</v>
      </c>
      <c r="E12" s="141" t="s">
        <v>582</v>
      </c>
      <c r="F12" s="143">
        <v>42</v>
      </c>
    </row>
    <row r="13" spans="1:6" ht="43.25" customHeight="1" x14ac:dyDescent="0.35">
      <c r="A13" s="140" t="s">
        <v>524</v>
      </c>
      <c r="B13" s="141" t="s">
        <v>525</v>
      </c>
      <c r="C13" s="142">
        <v>13</v>
      </c>
      <c r="D13" s="140" t="s">
        <v>583</v>
      </c>
      <c r="E13" s="141" t="s">
        <v>584</v>
      </c>
      <c r="F13" s="143">
        <v>43</v>
      </c>
    </row>
    <row r="14" spans="1:6" ht="43.25" customHeight="1" x14ac:dyDescent="0.35">
      <c r="A14" s="140" t="s">
        <v>526</v>
      </c>
      <c r="B14" s="141" t="s">
        <v>527</v>
      </c>
      <c r="C14" s="142">
        <v>14</v>
      </c>
      <c r="D14" s="140" t="s">
        <v>585</v>
      </c>
      <c r="E14" s="141" t="s">
        <v>586</v>
      </c>
      <c r="F14" s="143">
        <v>44</v>
      </c>
    </row>
    <row r="15" spans="1:6" ht="43.25" customHeight="1" x14ac:dyDescent="0.35">
      <c r="A15" s="140" t="s">
        <v>528</v>
      </c>
      <c r="B15" s="141" t="s">
        <v>529</v>
      </c>
      <c r="C15" s="142">
        <v>15</v>
      </c>
      <c r="D15" s="140" t="s">
        <v>587</v>
      </c>
      <c r="E15" s="141" t="s">
        <v>588</v>
      </c>
      <c r="F15" s="143">
        <v>45</v>
      </c>
    </row>
    <row r="16" spans="1:6" ht="43.25" customHeight="1" x14ac:dyDescent="0.35">
      <c r="A16" s="140" t="s">
        <v>530</v>
      </c>
      <c r="B16" s="141" t="s">
        <v>531</v>
      </c>
      <c r="C16" s="142">
        <v>16</v>
      </c>
      <c r="D16" s="140" t="s">
        <v>589</v>
      </c>
      <c r="E16" s="141" t="s">
        <v>590</v>
      </c>
      <c r="F16" s="143">
        <v>46</v>
      </c>
    </row>
    <row r="17" spans="1:6" ht="43.25" customHeight="1" x14ac:dyDescent="0.35">
      <c r="A17" s="140" t="s">
        <v>532</v>
      </c>
      <c r="B17" s="141" t="s">
        <v>533</v>
      </c>
      <c r="C17" s="142">
        <v>17</v>
      </c>
      <c r="D17" s="140" t="s">
        <v>591</v>
      </c>
      <c r="E17" s="141" t="s">
        <v>592</v>
      </c>
      <c r="F17" s="143">
        <v>47</v>
      </c>
    </row>
    <row r="18" spans="1:6" ht="43.25" customHeight="1" x14ac:dyDescent="0.35">
      <c r="A18" s="140" t="s">
        <v>534</v>
      </c>
      <c r="B18" s="141" t="s">
        <v>535</v>
      </c>
      <c r="C18" s="142">
        <v>18</v>
      </c>
      <c r="D18" s="140" t="s">
        <v>593</v>
      </c>
      <c r="E18" s="141" t="s">
        <v>594</v>
      </c>
      <c r="F18" s="143">
        <v>48</v>
      </c>
    </row>
    <row r="19" spans="1:6" ht="43.25" customHeight="1" x14ac:dyDescent="0.35">
      <c r="A19" s="140" t="s">
        <v>536</v>
      </c>
      <c r="B19" s="141" t="s">
        <v>537</v>
      </c>
      <c r="C19" s="142">
        <v>19</v>
      </c>
      <c r="D19" s="140" t="s">
        <v>595</v>
      </c>
      <c r="E19" s="141" t="s">
        <v>596</v>
      </c>
      <c r="F19" s="143">
        <v>49</v>
      </c>
    </row>
    <row r="20" spans="1:6" ht="43.25" customHeight="1" x14ac:dyDescent="0.35">
      <c r="A20" s="140" t="s">
        <v>538</v>
      </c>
      <c r="B20" s="141" t="s">
        <v>539</v>
      </c>
      <c r="C20" s="142">
        <v>20</v>
      </c>
      <c r="D20" s="140" t="s">
        <v>597</v>
      </c>
      <c r="E20" s="141" t="s">
        <v>598</v>
      </c>
      <c r="F20" s="143">
        <v>50</v>
      </c>
    </row>
    <row r="21" spans="1:6" ht="43.25" customHeight="1" x14ac:dyDescent="0.35">
      <c r="A21" s="140" t="s">
        <v>540</v>
      </c>
      <c r="B21" s="141" t="s">
        <v>541</v>
      </c>
      <c r="C21" s="142">
        <v>21</v>
      </c>
      <c r="D21" s="140" t="s">
        <v>599</v>
      </c>
      <c r="E21" s="141" t="s">
        <v>600</v>
      </c>
      <c r="F21" s="143">
        <v>51</v>
      </c>
    </row>
    <row r="22" spans="1:6" ht="43.25" customHeight="1" x14ac:dyDescent="0.35">
      <c r="A22" s="140" t="s">
        <v>542</v>
      </c>
      <c r="B22" s="141" t="s">
        <v>543</v>
      </c>
      <c r="C22" s="142">
        <v>22</v>
      </c>
      <c r="D22" s="140" t="s">
        <v>601</v>
      </c>
      <c r="E22" s="141" t="s">
        <v>602</v>
      </c>
      <c r="F22" s="143">
        <v>52</v>
      </c>
    </row>
    <row r="23" spans="1:6" ht="43.25" customHeight="1" x14ac:dyDescent="0.35">
      <c r="A23" s="140" t="s">
        <v>544</v>
      </c>
      <c r="B23" s="141" t="s">
        <v>545</v>
      </c>
      <c r="C23" s="142">
        <v>23</v>
      </c>
      <c r="D23" s="140" t="s">
        <v>603</v>
      </c>
      <c r="E23" s="141" t="s">
        <v>604</v>
      </c>
      <c r="F23" s="143">
        <v>53</v>
      </c>
    </row>
    <row r="24" spans="1:6" ht="43.25" customHeight="1" x14ac:dyDescent="0.35">
      <c r="A24" s="140" t="s">
        <v>546</v>
      </c>
      <c r="B24" s="141" t="s">
        <v>547</v>
      </c>
      <c r="C24" s="142">
        <v>24</v>
      </c>
      <c r="D24" s="140" t="s">
        <v>605</v>
      </c>
      <c r="E24" s="141" t="s">
        <v>606</v>
      </c>
      <c r="F24" s="143">
        <v>54</v>
      </c>
    </row>
    <row r="25" spans="1:6" ht="43.25" customHeight="1" x14ac:dyDescent="0.35">
      <c r="A25" s="140" t="s">
        <v>548</v>
      </c>
      <c r="B25" s="141" t="s">
        <v>549</v>
      </c>
      <c r="C25" s="142">
        <v>25</v>
      </c>
    </row>
    <row r="26" spans="1:6" ht="43.25" customHeight="1" x14ac:dyDescent="0.35">
      <c r="A26" s="140" t="s">
        <v>550</v>
      </c>
      <c r="B26" s="141" t="s">
        <v>551</v>
      </c>
      <c r="C26" s="142">
        <v>26</v>
      </c>
    </row>
    <row r="27" spans="1:6" ht="43.25" customHeight="1" x14ac:dyDescent="0.35">
      <c r="A27" s="140" t="s">
        <v>552</v>
      </c>
      <c r="B27" s="141" t="s">
        <v>553</v>
      </c>
      <c r="C27" s="142">
        <v>27</v>
      </c>
    </row>
    <row r="28" spans="1:6" ht="43.25" customHeight="1" x14ac:dyDescent="0.35">
      <c r="A28" s="140" t="s">
        <v>554</v>
      </c>
      <c r="B28" s="141" t="s">
        <v>555</v>
      </c>
      <c r="C28" s="142">
        <v>28</v>
      </c>
    </row>
    <row r="29" spans="1:6" ht="43.25" customHeight="1" x14ac:dyDescent="0.35">
      <c r="A29" s="140" t="s">
        <v>556</v>
      </c>
      <c r="B29" s="141" t="s">
        <v>557</v>
      </c>
      <c r="C29" s="142">
        <v>29</v>
      </c>
    </row>
    <row r="30" spans="1:6" ht="43.25" customHeight="1" x14ac:dyDescent="0.35">
      <c r="A30" s="140" t="s">
        <v>558</v>
      </c>
      <c r="B30" s="141" t="s">
        <v>559</v>
      </c>
      <c r="C30" s="142">
        <v>30</v>
      </c>
    </row>
    <row r="31" spans="1:6" ht="43.25" customHeight="1" x14ac:dyDescent="0.35">
      <c r="A31" s="140" t="s">
        <v>560</v>
      </c>
      <c r="B31" s="141" t="s">
        <v>561</v>
      </c>
      <c r="C31" s="142">
        <v>31</v>
      </c>
    </row>
    <row r="32" spans="1:6" ht="43.25" customHeight="1" x14ac:dyDescent="0.35">
      <c r="A32" s="140" t="s">
        <v>562</v>
      </c>
      <c r="B32" s="141" t="s">
        <v>563</v>
      </c>
      <c r="C32" s="142">
        <v>32</v>
      </c>
    </row>
  </sheetData>
  <mergeCells count="1">
    <mergeCell ref="A1:C1"/>
  </mergeCells>
  <hyperlinks>
    <hyperlink ref="B5" location="F0.1!A1" display="Number of attempts" xr:uid="{00000000-0004-0000-0000-000000000000}"/>
    <hyperlink ref="B6" location="F0.2!A1" display="Total  time spent in all sections for complete interviews (minutes)" xr:uid="{00000000-0004-0000-0000-000001000000}"/>
    <hyperlink ref="B3" location="T0.1!A1" display="Sample composition (# of Households)" xr:uid="{00000000-0004-0000-0000-000002000000}"/>
    <hyperlink ref="B4" location="T0.2!A1" display="Contact Rate" xr:uid="{00000000-0004-0000-0000-000003000000}"/>
    <hyperlink ref="B7" location="T0.3!A1" display="Result of Interview" xr:uid="{00000000-0004-0000-0000-000004000000}"/>
    <hyperlink ref="B8" location="T0.4!A1" display="Language of interivew" xr:uid="{00000000-0004-0000-0000-000005000000}"/>
    <hyperlink ref="B9" location="T0.5!A1" display="Sample Composition" xr:uid="{00000000-0004-0000-0000-000006000000}"/>
    <hyperlink ref="B10" location="T1.1!A1" display="Respondent Characteristics - AGE &amp; SEX" xr:uid="{00000000-0004-0000-0000-000007000000}"/>
    <hyperlink ref="B11" location="T1.2!A1" display="Sample composition (# of Households)" xr:uid="{00000000-0004-0000-0000-000008000000}"/>
    <hyperlink ref="B12" location="T1.3!A1" display="Respondent education" xr:uid="{00000000-0004-0000-0000-000009000000}"/>
    <hyperlink ref="B13" location="T1.4!A1" display="Characteristics of Household" xr:uid="{00000000-0004-0000-0000-00000A000000}"/>
    <hyperlink ref="B14" location="T1.5!A1" display="Older Adults and Dependency" xr:uid="{00000000-0004-0000-0000-00000B000000}"/>
    <hyperlink ref="B15" location="T2.1!A1" display="Knowledge of measures that can reduce the risk of contracting COVID-19/ coronavirus (% of HH)" xr:uid="{00000000-0004-0000-0000-00000C000000}"/>
    <hyperlink ref="B16" location="T2.2!A1" display="Knowledge of government actions to curb the spread of coronavirus (% of HH)" xr:uid="{00000000-0004-0000-0000-00000D000000}"/>
    <hyperlink ref="B17" location="T2.3!A1" display="Satisfaction with government response to the coronavirus crisis (% of HH that know about actions of the government or declare that there is no action)" xr:uid="{00000000-0004-0000-0000-00000E000000}"/>
    <hyperlink ref="B18" location="T2.4!A1" display="COVID-19 outbreak - awareness &amp; government action" xr:uid="{00000000-0004-0000-0000-00000F000000}"/>
    <hyperlink ref="B19" location="T2.5!A1" display="Prevalence of safe practices, since mid-March" xr:uid="{00000000-0004-0000-0000-000010000000}"/>
    <hyperlink ref="B20" location="T2.6!A1" display="COVID-19 precautions - knowledge &amp; behavior (% of respondents)" xr:uid="{00000000-0004-0000-0000-000011000000}"/>
    <hyperlink ref="B21" location="T2.7!A1" display="Degree of worry about self/inmediate family becoming seriously ill from Coronavirus" xr:uid="{00000000-0004-0000-0000-000012000000}"/>
    <hyperlink ref="B22" location="T2.8!A1" display="Degree of perception of threat to household's finance caused by coronavirus" xr:uid="{00000000-0004-0000-0000-000013000000}"/>
    <hyperlink ref="B23" location="T3.1!A1" display="Accumulated basic needs" xr:uid="{00000000-0004-0000-0000-000014000000}"/>
    <hyperlink ref="B24" location="T3.2!A1" display="Access to basic needs, past 7 days" xr:uid="{00000000-0004-0000-0000-000015000000}"/>
    <hyperlink ref="B25" location="T3.3!A1" display="Reasons basic needs were not available (% of HHs that could not buy)" xr:uid="{00000000-0004-0000-0000-000016000000}"/>
    <hyperlink ref="B26" location="T3.4!A1" display="Food Security Problems" xr:uid="{00000000-0004-0000-0000-000017000000}"/>
    <hyperlink ref="B27" location="T3.5!A1" display="Medical treatment since mid-March 2020" xr:uid="{00000000-0004-0000-0000-000018000000}"/>
    <hyperlink ref="B28" location="T3.6!A1" display="Reasons unable to access medical treatment (% of HHs where one of the members needed medical treatment)" xr:uid="{00000000-0004-0000-0000-000019000000}"/>
    <hyperlink ref="B29" location="T3.7!A1" display="Coronavirus restrictions - effects on education*" xr:uid="{00000000-0004-0000-0000-00001A000000}"/>
    <hyperlink ref="B30" location="T3.8!A1" display="Types of learning activities, past 7 days" xr:uid="{00000000-0004-0000-0000-00001B000000}"/>
    <hyperlink ref="B31" location="T3.9!A1" display="Means of contact with teachers" xr:uid="{00000000-0004-0000-0000-00001C000000}"/>
    <hyperlink ref="B32" location="T3.10!A1" display="Access to financial institutions (ATM, bank, money agents)" xr:uid="{00000000-0004-0000-0000-00001D000000}"/>
    <hyperlink ref="E3" location="T4.1!A1" display="WORK LAST WEEK (any work for pay or any income generating activities)" xr:uid="{00000000-0004-0000-0000-00001E000000}"/>
    <hyperlink ref="E4" location="T4.2!A1" display="Work stoppages, by industry of main job" xr:uid="{00000000-0004-0000-0000-00001F000000}"/>
    <hyperlink ref="E5" location="T4.3!A1" display="Work stoppages, main reason" xr:uid="{00000000-0004-0000-0000-000020000000}"/>
    <hyperlink ref="E6" location="T4.4!A1" display="Type of work of those respondents working" xr:uid="{00000000-0004-0000-0000-000021000000}"/>
    <hyperlink ref="E7" location="T4.5!Print_Area" display="Type of work of those respondents working (main activity)" xr:uid="{00000000-0004-0000-0000-000022000000}"/>
    <hyperlink ref="E8" location="T4.6!A1" display="Main industry of those respondents working" xr:uid="{00000000-0004-0000-0000-000023000000}"/>
    <hyperlink ref="E9" location="T4.7!A1" display="WAGE WORKERS, respondents only -  underemployment indicators" xr:uid="{00000000-0004-0000-0000-000024000000}"/>
    <hyperlink ref="E10" location="T4.8!A1" display="Family businesses and farms" xr:uid="{00000000-0004-0000-0000-000025000000}"/>
    <hyperlink ref="E11" location="T4.9!A1" display="Family business - Revenues by enterprise" xr:uid="{00000000-0004-0000-0000-000026000000}"/>
    <hyperlink ref="E12" location="T4.10!A1" display="None/Less revenues in family business" xr:uid="{00000000-0004-0000-0000-000027000000}"/>
    <hyperlink ref="E13" location="T4.11!A1" display="Family farms - prevalence" xr:uid="{00000000-0004-0000-0000-000028000000}"/>
    <hyperlink ref="E14" location="T4.12!A1" display="Main reasons of not being able to perform normal farm activities ( Includes crops, livestock, &amp; fishing)" xr:uid="{00000000-0004-0000-0000-000029000000}"/>
    <hyperlink ref="E15" location="T4.13!A1" display="HH Income sources in the last 12 months" xr:uid="{00000000-0004-0000-0000-00002A000000}"/>
    <hyperlink ref="E16" location="T4.14!A1" display="Percentage of  HHs with Non-Farm Businesses (only HHs interviewed in COVID-19 phone survey)" xr:uid="{00000000-0004-0000-0000-00002B000000}"/>
    <hyperlink ref="E17" location="T4.15!A1" display="Labor Force by main activity sector" xr:uid="{00000000-0004-0000-0000-00002C000000}"/>
    <hyperlink ref="E18" location="F4.1!A1" display="Working Situation of Respondents" xr:uid="{00000000-0004-0000-0000-00002D000000}"/>
    <hyperlink ref="E19" location="F4.2!A1" display="Impact of COVID-19 in working status by sector" xr:uid="{00000000-0004-0000-0000-00002E000000}"/>
    <hyperlink ref="E20" location="T5.1!A1" display="SAFETY NETS since mid-March 2020, by quintiles" xr:uid="{00000000-0004-0000-0000-00002F000000}"/>
    <hyperlink ref="E21" location="T5.2!A1" display="Source of Food Assistance since mid-March 2020" xr:uid="{00000000-0004-0000-0000-000030000000}"/>
    <hyperlink ref="E22" location="T5.3!A1" display="Number of shocks per HH, since mid-March" xr:uid="{00000000-0004-0000-0000-000031000000}"/>
    <hyperlink ref="E23" location="T5.4!A1" display="Types of shocks, since mid-March" xr:uid="{00000000-0004-0000-0000-000032000000}"/>
    <hyperlink ref="E24" location="T5.5!A1" display="Coping mechanisms for shocks, since mid-March" xr:uid="{00000000-0004-0000-0000-000033000000}"/>
  </hyperlinks>
  <printOptions horizontalCentered="1" verticalCentered="1"/>
  <pageMargins left="0.70866141732283472" right="0.70866141732283472" top="0.74803149606299213" bottom="0.74803149606299213" header="0.31496062992125984" footer="0.31496062992125984"/>
  <pageSetup scale="50" orientation="portrait" r:id="rId1"/>
  <headerFooter>
    <oddFooter>&amp;CNigeria COVID-19 National Longitudinal Phone Survey (Covid-19 NLPS) 2020
Baseline - April/May 2020&amp;R&amp;P</oddFooter>
  </headerFooter>
  <colBreaks count="1" manualBreakCount="1">
    <brk id="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9"/>
  <sheetViews>
    <sheetView view="pageLayout" zoomScaleNormal="60" workbookViewId="0">
      <selection sqref="A1:G1"/>
    </sheetView>
  </sheetViews>
  <sheetFormatPr defaultColWidth="9.08984375" defaultRowHeight="14.5" x14ac:dyDescent="0.35"/>
  <cols>
    <col min="1" max="1" width="24.54296875" customWidth="1"/>
    <col min="2" max="3" width="9.90625" customWidth="1"/>
  </cols>
  <sheetData>
    <row r="1" spans="1:7" ht="18" customHeight="1" x14ac:dyDescent="0.35">
      <c r="A1" s="152" t="s">
        <v>140</v>
      </c>
      <c r="B1" s="152"/>
      <c r="C1" s="152"/>
      <c r="D1" s="152"/>
      <c r="E1" s="152"/>
      <c r="F1" s="152"/>
      <c r="G1" s="152"/>
    </row>
    <row r="2" spans="1:7" ht="18" customHeight="1" x14ac:dyDescent="0.35">
      <c r="A2" s="156" t="s">
        <v>98</v>
      </c>
      <c r="B2" s="155" t="s">
        <v>83</v>
      </c>
      <c r="C2" s="155"/>
      <c r="D2" s="155"/>
      <c r="E2" s="155" t="s">
        <v>97</v>
      </c>
      <c r="F2" s="155"/>
      <c r="G2" s="155"/>
    </row>
    <row r="3" spans="1:7" ht="18" customHeight="1" x14ac:dyDescent="0.35">
      <c r="A3" s="157"/>
      <c r="B3" s="25" t="s">
        <v>1</v>
      </c>
      <c r="C3" s="25" t="s">
        <v>99</v>
      </c>
      <c r="D3" s="25" t="s">
        <v>100</v>
      </c>
      <c r="E3" s="25" t="s">
        <v>1</v>
      </c>
      <c r="F3" s="25" t="s">
        <v>99</v>
      </c>
      <c r="G3" s="25" t="s">
        <v>100</v>
      </c>
    </row>
    <row r="4" spans="1:7" ht="18" customHeight="1" x14ac:dyDescent="0.35">
      <c r="A4" s="4" t="s">
        <v>101</v>
      </c>
      <c r="B4" s="33">
        <v>1603</v>
      </c>
      <c r="C4" s="33">
        <v>1314</v>
      </c>
      <c r="D4" s="33">
        <v>289</v>
      </c>
      <c r="E4" s="34">
        <v>82.205128205128204</v>
      </c>
      <c r="F4" s="34">
        <v>92.275280898876403</v>
      </c>
      <c r="G4" s="34">
        <v>54.942965779467677</v>
      </c>
    </row>
    <row r="5" spans="1:7" ht="18" customHeight="1" x14ac:dyDescent="0.35">
      <c r="A5" s="4" t="s">
        <v>102</v>
      </c>
      <c r="B5" s="33">
        <v>172</v>
      </c>
      <c r="C5" s="33">
        <v>1</v>
      </c>
      <c r="D5" s="33">
        <v>171</v>
      </c>
      <c r="E5" s="34">
        <v>8.8205128205128194</v>
      </c>
      <c r="F5" s="34">
        <v>7.02247191011236E-2</v>
      </c>
      <c r="G5" s="34">
        <v>32.50950570342205</v>
      </c>
    </row>
    <row r="6" spans="1:7" ht="18" customHeight="1" x14ac:dyDescent="0.35">
      <c r="A6" s="4" t="s">
        <v>103</v>
      </c>
      <c r="B6" s="33">
        <v>141</v>
      </c>
      <c r="C6" s="33">
        <v>90</v>
      </c>
      <c r="D6" s="33">
        <v>51</v>
      </c>
      <c r="E6" s="34">
        <v>7.2307692307692308</v>
      </c>
      <c r="F6" s="34">
        <v>6.320224719101124</v>
      </c>
      <c r="G6" s="34">
        <v>9.6958174904942958</v>
      </c>
    </row>
    <row r="7" spans="1:7" ht="18" customHeight="1" x14ac:dyDescent="0.35">
      <c r="A7" s="4" t="s">
        <v>104</v>
      </c>
      <c r="B7" s="33">
        <v>33</v>
      </c>
      <c r="C7" s="33">
        <v>19</v>
      </c>
      <c r="D7" s="33">
        <v>14</v>
      </c>
      <c r="E7" s="34">
        <v>1.6923076923076923</v>
      </c>
      <c r="F7" s="34">
        <v>1.3342696629213482</v>
      </c>
      <c r="G7" s="34">
        <v>2.6615969581749046</v>
      </c>
    </row>
    <row r="8" spans="1:7" ht="18" customHeight="1" x14ac:dyDescent="0.35">
      <c r="A8" s="4" t="s">
        <v>105</v>
      </c>
      <c r="B8" s="33">
        <v>1</v>
      </c>
      <c r="C8" s="33">
        <v>0</v>
      </c>
      <c r="D8" s="33">
        <v>1</v>
      </c>
      <c r="E8" s="34">
        <v>5.128205128205128E-2</v>
      </c>
      <c r="F8" s="34">
        <v>0</v>
      </c>
      <c r="G8" s="34">
        <v>0.19011406844106463</v>
      </c>
    </row>
    <row r="9" spans="1:7" x14ac:dyDescent="0.35">
      <c r="B9" s="35"/>
      <c r="C9" s="35"/>
      <c r="D9" s="35"/>
    </row>
  </sheetData>
  <mergeCells count="4">
    <mergeCell ref="A1:G1"/>
    <mergeCell ref="B2:D2"/>
    <mergeCell ref="E2:G2"/>
    <mergeCell ref="A2:A3"/>
  </mergeCells>
  <printOptions horizontalCentered="1" verticalCentered="1"/>
  <pageMargins left="0.70866141732283472" right="0.70866141732283472" top="0.74803149606299213" bottom="0.74803149606299213" header="0.31496062992125984" footer="0.31496062992125984"/>
  <pageSetup scale="150" orientation="landscape" r:id="rId1"/>
  <headerFooter>
    <oddHeader>&amp;CSECTION 1: BASIC INFORMATION</oddHeader>
    <oddFooter>&amp;CNigeria COVID-19 National Longitudinal Phone Survey (Covid-19 NLPS) 2020
Baseline - April/May 2020&amp;R&amp;P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4"/>
  <sheetViews>
    <sheetView view="pageLayout" zoomScaleNormal="70" workbookViewId="0">
      <selection activeCell="F22" sqref="F22"/>
    </sheetView>
  </sheetViews>
  <sheetFormatPr defaultColWidth="9.08984375" defaultRowHeight="14.5" x14ac:dyDescent="0.35"/>
  <cols>
    <col min="1" max="1" width="27.08984375" bestFit="1" customWidth="1"/>
    <col min="2" max="3" width="9.90625" customWidth="1"/>
  </cols>
  <sheetData>
    <row r="1" spans="1:7" x14ac:dyDescent="0.35">
      <c r="A1" s="152" t="s">
        <v>139</v>
      </c>
      <c r="B1" s="152"/>
      <c r="C1" s="152"/>
      <c r="D1" s="152"/>
      <c r="E1" s="152"/>
      <c r="F1" s="152"/>
      <c r="G1" s="152"/>
    </row>
    <row r="2" spans="1:7" x14ac:dyDescent="0.35">
      <c r="A2" s="154" t="s">
        <v>106</v>
      </c>
      <c r="B2" s="155" t="s">
        <v>83</v>
      </c>
      <c r="C2" s="155"/>
      <c r="D2" s="155"/>
      <c r="E2" s="155" t="s">
        <v>97</v>
      </c>
      <c r="F2" s="155"/>
      <c r="G2" s="155"/>
    </row>
    <row r="3" spans="1:7" x14ac:dyDescent="0.35">
      <c r="A3" s="154"/>
      <c r="B3" s="25" t="s">
        <v>1</v>
      </c>
      <c r="C3" s="25" t="s">
        <v>99</v>
      </c>
      <c r="D3" s="25" t="s">
        <v>100</v>
      </c>
      <c r="E3" s="25" t="s">
        <v>1</v>
      </c>
      <c r="F3" s="25" t="s">
        <v>99</v>
      </c>
      <c r="G3" s="25" t="s">
        <v>100</v>
      </c>
    </row>
    <row r="4" spans="1:7" x14ac:dyDescent="0.35">
      <c r="A4" s="36" t="s">
        <v>107</v>
      </c>
      <c r="B4" s="37">
        <v>1569</v>
      </c>
      <c r="C4" s="37">
        <v>1213</v>
      </c>
      <c r="D4" s="33">
        <v>356</v>
      </c>
      <c r="E4" s="34">
        <v>80.461538461538467</v>
      </c>
      <c r="F4" s="34">
        <v>85.182584269662925</v>
      </c>
      <c r="G4" s="34">
        <v>67.680608365019012</v>
      </c>
    </row>
    <row r="5" spans="1:7" x14ac:dyDescent="0.35">
      <c r="A5" s="158" t="s">
        <v>108</v>
      </c>
      <c r="B5" s="158"/>
      <c r="C5" s="158"/>
      <c r="D5" s="158"/>
      <c r="E5" s="158"/>
      <c r="F5" s="158"/>
      <c r="G5" s="158"/>
    </row>
    <row r="6" spans="1:7" x14ac:dyDescent="0.35">
      <c r="A6" s="4" t="s">
        <v>109</v>
      </c>
      <c r="B6" s="33">
        <v>274</v>
      </c>
      <c r="C6" s="33">
        <v>151</v>
      </c>
      <c r="D6" s="33">
        <v>123</v>
      </c>
      <c r="E6" s="9">
        <v>14.330543933054393</v>
      </c>
      <c r="F6" s="9">
        <v>10.839913854989232</v>
      </c>
      <c r="G6" s="9">
        <v>23.699421965317917</v>
      </c>
    </row>
    <row r="7" spans="1:7" x14ac:dyDescent="0.35">
      <c r="A7" s="4" t="s">
        <v>110</v>
      </c>
      <c r="B7" s="33">
        <v>86</v>
      </c>
      <c r="C7" s="33">
        <v>54</v>
      </c>
      <c r="D7" s="33">
        <v>32</v>
      </c>
      <c r="E7" s="9">
        <v>4.497907949790795</v>
      </c>
      <c r="F7" s="9">
        <v>3.8765254845656858</v>
      </c>
      <c r="G7" s="9">
        <v>6.1657032755298653</v>
      </c>
    </row>
    <row r="8" spans="1:7" x14ac:dyDescent="0.35">
      <c r="A8" s="4" t="s">
        <v>111</v>
      </c>
      <c r="B8" s="33">
        <v>352</v>
      </c>
      <c r="C8" s="33">
        <v>254</v>
      </c>
      <c r="D8" s="33">
        <v>98</v>
      </c>
      <c r="E8" s="9">
        <v>18.410041841004183</v>
      </c>
      <c r="F8" s="9">
        <v>18.234027279253411</v>
      </c>
      <c r="G8" s="9">
        <v>18.882466281310212</v>
      </c>
    </row>
    <row r="9" spans="1:7" x14ac:dyDescent="0.35">
      <c r="A9" s="4" t="s">
        <v>112</v>
      </c>
      <c r="B9" s="33">
        <v>147</v>
      </c>
      <c r="C9" s="33">
        <v>106</v>
      </c>
      <c r="D9" s="33">
        <v>41</v>
      </c>
      <c r="E9" s="9">
        <v>7.6882845188284517</v>
      </c>
      <c r="F9" s="9">
        <v>7.6094759511844936</v>
      </c>
      <c r="G9" s="9">
        <v>7.8998073217726397</v>
      </c>
    </row>
    <row r="10" spans="1:7" x14ac:dyDescent="0.35">
      <c r="A10" s="4" t="s">
        <v>113</v>
      </c>
      <c r="B10" s="33">
        <v>513</v>
      </c>
      <c r="C10" s="33">
        <v>387</v>
      </c>
      <c r="D10" s="33">
        <v>126</v>
      </c>
      <c r="E10" s="9">
        <v>26.83054393305439</v>
      </c>
      <c r="F10" s="9">
        <v>27.781765972720745</v>
      </c>
      <c r="G10" s="9">
        <v>24.277456647398843</v>
      </c>
    </row>
    <row r="11" spans="1:7" x14ac:dyDescent="0.35">
      <c r="A11" s="36" t="s">
        <v>114</v>
      </c>
      <c r="B11" s="33">
        <v>430</v>
      </c>
      <c r="C11" s="33">
        <v>340</v>
      </c>
      <c r="D11" s="33">
        <v>90</v>
      </c>
      <c r="E11" s="9">
        <v>22.489539748953973</v>
      </c>
      <c r="F11" s="9">
        <v>24.407753050969099</v>
      </c>
      <c r="G11" s="9">
        <v>17.341040462427745</v>
      </c>
    </row>
    <row r="12" spans="1:7" x14ac:dyDescent="0.35">
      <c r="A12" s="36" t="s">
        <v>115</v>
      </c>
      <c r="B12" s="33">
        <v>110</v>
      </c>
      <c r="C12" s="33">
        <v>101</v>
      </c>
      <c r="D12" s="33">
        <v>9</v>
      </c>
      <c r="E12" s="9">
        <v>5.7531380753138075</v>
      </c>
      <c r="F12" s="9">
        <v>7.2505384063173013</v>
      </c>
      <c r="G12" s="9">
        <v>1.7341040462427744</v>
      </c>
    </row>
    <row r="13" spans="1:7" x14ac:dyDescent="0.35">
      <c r="A13" s="38" t="s">
        <v>116</v>
      </c>
    </row>
    <row r="14" spans="1:7" x14ac:dyDescent="0.35">
      <c r="A14" s="38"/>
    </row>
  </sheetData>
  <mergeCells count="5">
    <mergeCell ref="A1:G1"/>
    <mergeCell ref="A2:A3"/>
    <mergeCell ref="B2:D2"/>
    <mergeCell ref="E2:G2"/>
    <mergeCell ref="A5:G5"/>
  </mergeCells>
  <printOptions horizontalCentered="1" verticalCentered="1"/>
  <pageMargins left="0.70866141732283472" right="0.70866141732283472" top="0.74803149606299213" bottom="0.74803149606299213" header="0.31496062992125984" footer="0.31496062992125984"/>
  <pageSetup scale="145" orientation="landscape" r:id="rId1"/>
  <headerFooter>
    <oddHeader>&amp;CSECTION 1: BASIC INFORMATION</oddHeader>
    <oddFooter>&amp;CNigeria COVID-19 National Longitudinal Phone Survey (Covid-19 NLPS) 2020
Baseline - April/May 2020&amp;R&amp;P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5"/>
  <sheetViews>
    <sheetView view="pageLayout" topLeftCell="A2" zoomScaleNormal="100" workbookViewId="0">
      <selection activeCell="A15" sqref="A15"/>
    </sheetView>
  </sheetViews>
  <sheetFormatPr defaultColWidth="9.08984375" defaultRowHeight="14.5" x14ac:dyDescent="0.35"/>
  <cols>
    <col min="1" max="1" width="44.90625" bestFit="1" customWidth="1"/>
  </cols>
  <sheetData>
    <row r="1" spans="1:9" x14ac:dyDescent="0.35">
      <c r="A1" s="152" t="s">
        <v>138</v>
      </c>
      <c r="B1" s="152"/>
      <c r="C1" s="152"/>
      <c r="D1" s="152"/>
      <c r="E1" s="152"/>
      <c r="F1" s="152"/>
      <c r="G1" s="152"/>
    </row>
    <row r="2" spans="1:9" x14ac:dyDescent="0.35">
      <c r="A2" s="154"/>
      <c r="B2" s="154" t="s">
        <v>117</v>
      </c>
      <c r="C2" s="154" t="s">
        <v>118</v>
      </c>
      <c r="D2" s="154"/>
      <c r="E2" s="154"/>
      <c r="F2" s="154"/>
      <c r="G2" s="154"/>
    </row>
    <row r="3" spans="1:9" x14ac:dyDescent="0.35">
      <c r="A3" s="154"/>
      <c r="B3" s="154"/>
      <c r="C3" s="25" t="s">
        <v>119</v>
      </c>
      <c r="D3" s="25" t="s">
        <v>120</v>
      </c>
      <c r="E3" s="25" t="s">
        <v>121</v>
      </c>
      <c r="F3" s="25" t="s">
        <v>122</v>
      </c>
      <c r="G3" s="25" t="s">
        <v>123</v>
      </c>
    </row>
    <row r="4" spans="1:9" x14ac:dyDescent="0.35">
      <c r="A4" s="4" t="s">
        <v>124</v>
      </c>
      <c r="B4" s="5">
        <v>5.5279390149993599</v>
      </c>
      <c r="C4" s="5">
        <v>9.2776894655404298</v>
      </c>
      <c r="D4" s="5">
        <v>7.5171679320941802</v>
      </c>
      <c r="E4" s="5">
        <v>6.0008359549097303</v>
      </c>
      <c r="F4" s="5">
        <v>5.0651183532012372</v>
      </c>
      <c r="G4" s="5">
        <v>3.4140019090766454</v>
      </c>
    </row>
    <row r="5" spans="1:9" x14ac:dyDescent="0.35">
      <c r="A5" s="4" t="s">
        <v>125</v>
      </c>
      <c r="B5" s="9">
        <v>18.443630044945202</v>
      </c>
      <c r="C5" s="9">
        <v>7.8440455490386887</v>
      </c>
      <c r="D5" s="9">
        <v>10.45859274605178</v>
      </c>
      <c r="E5" s="9">
        <v>21.747529068042443</v>
      </c>
      <c r="F5" s="9">
        <v>21.249644801321427</v>
      </c>
      <c r="G5" s="9">
        <v>21.897197724140714</v>
      </c>
    </row>
    <row r="6" spans="1:9" x14ac:dyDescent="0.35">
      <c r="A6" s="39" t="s">
        <v>126</v>
      </c>
      <c r="B6" s="40"/>
      <c r="C6" s="9"/>
      <c r="D6" s="9"/>
      <c r="E6" s="9"/>
      <c r="F6" s="9"/>
      <c r="G6" s="9"/>
    </row>
    <row r="7" spans="1:9" x14ac:dyDescent="0.35">
      <c r="A7" s="4" t="s">
        <v>109</v>
      </c>
      <c r="B7" s="9">
        <v>21.931573381363183</v>
      </c>
      <c r="C7" s="9">
        <v>41.867434043953253</v>
      </c>
      <c r="D7" s="9">
        <v>22.185823969398413</v>
      </c>
      <c r="E7" s="9">
        <v>22.437933182585464</v>
      </c>
      <c r="F7" s="9">
        <v>20.137827698256768</v>
      </c>
      <c r="G7" s="9">
        <v>15.79870639801034</v>
      </c>
    </row>
    <row r="8" spans="1:9" x14ac:dyDescent="0.35">
      <c r="A8" s="4" t="s">
        <v>110</v>
      </c>
      <c r="B8" s="9">
        <v>5.4418015940175142</v>
      </c>
      <c r="C8" s="9">
        <v>5.8600338367420362</v>
      </c>
      <c r="D8" s="9">
        <v>6.1458500871214756</v>
      </c>
      <c r="E8" s="9">
        <v>8.5528979572546806</v>
      </c>
      <c r="F8" s="9">
        <v>5.8294550105707419</v>
      </c>
      <c r="G8" s="9">
        <v>3.0260604190697924</v>
      </c>
    </row>
    <row r="9" spans="1:9" x14ac:dyDescent="0.35">
      <c r="A9" s="4" t="s">
        <v>111</v>
      </c>
      <c r="B9" s="9">
        <v>18.911469735643443</v>
      </c>
      <c r="C9" s="9">
        <v>11.5890783429988</v>
      </c>
      <c r="D9" s="9">
        <v>15.997456911872382</v>
      </c>
      <c r="E9" s="9">
        <v>18.615863946642225</v>
      </c>
      <c r="F9" s="9">
        <v>22.810543760479366</v>
      </c>
      <c r="G9" s="9">
        <v>20.18060123365791</v>
      </c>
    </row>
    <row r="10" spans="1:9" x14ac:dyDescent="0.35">
      <c r="A10" s="4" t="s">
        <v>112</v>
      </c>
      <c r="B10" s="9">
        <v>5.396905861878774</v>
      </c>
      <c r="C10" s="9">
        <v>4.0025342391534942</v>
      </c>
      <c r="D10" s="9">
        <v>7.8020081254640132</v>
      </c>
      <c r="E10" s="9">
        <v>6.0711272451492455</v>
      </c>
      <c r="F10" s="9">
        <v>6.3771818364431621</v>
      </c>
      <c r="G10" s="9">
        <v>3.7870428716481608</v>
      </c>
    </row>
    <row r="11" spans="1:9" x14ac:dyDescent="0.35">
      <c r="A11" s="4" t="s">
        <v>113</v>
      </c>
      <c r="B11" s="9">
        <v>22.665552777071106</v>
      </c>
      <c r="C11" s="9">
        <v>12.060682743147456</v>
      </c>
      <c r="D11" s="9">
        <v>14.83035252445338</v>
      </c>
      <c r="E11" s="9">
        <v>18.679813997969454</v>
      </c>
      <c r="F11" s="9">
        <v>29.219600565777601</v>
      </c>
      <c r="G11" s="9">
        <v>27.37443572119674</v>
      </c>
    </row>
    <row r="12" spans="1:9" x14ac:dyDescent="0.35">
      <c r="A12" s="36" t="s">
        <v>114</v>
      </c>
      <c r="B12" s="9">
        <v>15.983994309563565</v>
      </c>
      <c r="C12" s="9">
        <v>6.3443669220671044</v>
      </c>
      <c r="D12" s="9">
        <v>9.9546669002893751</v>
      </c>
      <c r="E12" s="9">
        <v>9.898351279835218</v>
      </c>
      <c r="F12" s="9">
        <v>10.984701414397303</v>
      </c>
      <c r="G12" s="9">
        <v>28.804231747453169</v>
      </c>
    </row>
    <row r="13" spans="1:9" x14ac:dyDescent="0.35">
      <c r="A13" s="36" t="s">
        <v>115</v>
      </c>
      <c r="B13" s="9">
        <v>9.6687023404624117</v>
      </c>
      <c r="C13" s="9">
        <v>18.275869871937847</v>
      </c>
      <c r="D13" s="9">
        <v>23.083841481400967</v>
      </c>
      <c r="E13" s="9">
        <v>15.744012390563707</v>
      </c>
      <c r="F13" s="9">
        <v>4.6406897140751209</v>
      </c>
      <c r="G13" s="9">
        <v>1.0289216089638873</v>
      </c>
      <c r="I13" s="13"/>
    </row>
    <row r="14" spans="1:9" x14ac:dyDescent="0.35">
      <c r="A14" s="41"/>
      <c r="B14" s="42"/>
      <c r="C14" s="20"/>
      <c r="D14" s="20"/>
      <c r="E14" s="20"/>
      <c r="F14" s="20"/>
      <c r="G14" s="20"/>
    </row>
    <row r="15" spans="1:9" x14ac:dyDescent="0.35">
      <c r="B15" s="42"/>
      <c r="C15" s="20"/>
      <c r="D15" s="20"/>
      <c r="E15" s="20"/>
      <c r="F15" s="20"/>
      <c r="G15" s="20"/>
    </row>
  </sheetData>
  <mergeCells count="4">
    <mergeCell ref="A1:G1"/>
    <mergeCell ref="A2:A3"/>
    <mergeCell ref="B2:B3"/>
    <mergeCell ref="C2:G2"/>
  </mergeCells>
  <printOptions horizontalCentered="1" verticalCentered="1"/>
  <pageMargins left="0.70866141732283472" right="0.70866141732283472" top="0.74803149606299213" bottom="0.74803149606299213" header="0.31496062992125984" footer="0.31496062992125984"/>
  <pageSetup scale="110" orientation="landscape" r:id="rId1"/>
  <headerFooter>
    <oddHeader>&amp;CSECTION 1: BASIC INFORMATION</oddHeader>
    <oddFooter>&amp;CNigeria COVID-19 National Longitudinal Phone Survey (Covid-19 NLPS) 2020
Baseline - April/May 2020&amp;R&amp;P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4"/>
  <sheetViews>
    <sheetView view="pageLayout" zoomScaleNormal="100" workbookViewId="0">
      <selection sqref="A1:G1"/>
    </sheetView>
  </sheetViews>
  <sheetFormatPr defaultColWidth="9.08984375" defaultRowHeight="14.5" x14ac:dyDescent="0.35"/>
  <cols>
    <col min="1" max="1" width="40.54296875" customWidth="1"/>
  </cols>
  <sheetData>
    <row r="1" spans="1:7" x14ac:dyDescent="0.35">
      <c r="A1" s="152" t="s">
        <v>137</v>
      </c>
      <c r="B1" s="152"/>
      <c r="C1" s="152"/>
      <c r="D1" s="152"/>
      <c r="E1" s="152"/>
      <c r="F1" s="152"/>
      <c r="G1" s="152"/>
    </row>
    <row r="2" spans="1:7" x14ac:dyDescent="0.35">
      <c r="A2" s="155"/>
      <c r="B2" s="159" t="s">
        <v>117</v>
      </c>
      <c r="C2" s="154" t="s">
        <v>118</v>
      </c>
      <c r="D2" s="154"/>
      <c r="E2" s="154"/>
      <c r="F2" s="154"/>
      <c r="G2" s="154"/>
    </row>
    <row r="3" spans="1:7" x14ac:dyDescent="0.35">
      <c r="A3" s="155"/>
      <c r="B3" s="159"/>
      <c r="C3" s="25" t="s">
        <v>119</v>
      </c>
      <c r="D3" s="25" t="s">
        <v>120</v>
      </c>
      <c r="E3" s="25" t="s">
        <v>121</v>
      </c>
      <c r="F3" s="25" t="s">
        <v>122</v>
      </c>
      <c r="G3" s="25" t="s">
        <v>123</v>
      </c>
    </row>
    <row r="4" spans="1:7" x14ac:dyDescent="0.35">
      <c r="A4" s="43" t="s">
        <v>127</v>
      </c>
      <c r="B4" s="44"/>
      <c r="C4" s="4"/>
      <c r="D4" s="4"/>
      <c r="E4" s="4"/>
      <c r="F4" s="4"/>
      <c r="G4" s="4"/>
    </row>
    <row r="5" spans="1:7" x14ac:dyDescent="0.35">
      <c r="A5" s="36" t="s">
        <v>128</v>
      </c>
      <c r="B5" s="9">
        <v>7.5571233739629777</v>
      </c>
      <c r="C5" s="9">
        <v>5.3705435359996194</v>
      </c>
      <c r="D5" s="9">
        <v>6.2359394206218477</v>
      </c>
      <c r="E5" s="9">
        <v>6.5493551548741573</v>
      </c>
      <c r="F5" s="9">
        <v>8.414859841853934</v>
      </c>
      <c r="G5" s="9">
        <v>10.653360530669167</v>
      </c>
    </row>
    <row r="6" spans="1:7" x14ac:dyDescent="0.35">
      <c r="A6" s="36" t="s">
        <v>129</v>
      </c>
      <c r="B6" s="9">
        <v>4.4238216842861036</v>
      </c>
      <c r="C6" s="9">
        <v>2.063664907011681</v>
      </c>
      <c r="D6" s="9">
        <v>2.0156509762747401</v>
      </c>
      <c r="E6" s="9">
        <v>4.6777188950930473</v>
      </c>
      <c r="F6" s="9">
        <v>5.4252146064800639</v>
      </c>
      <c r="G6" s="9">
        <v>7.3864293110534467</v>
      </c>
    </row>
    <row r="7" spans="1:7" x14ac:dyDescent="0.35">
      <c r="A7" s="39" t="s">
        <v>130</v>
      </c>
      <c r="B7" s="9"/>
      <c r="C7" s="9"/>
      <c r="D7" s="9"/>
      <c r="E7" s="9"/>
      <c r="F7" s="9"/>
      <c r="G7" s="9"/>
    </row>
    <row r="8" spans="1:7" x14ac:dyDescent="0.35">
      <c r="A8" s="4" t="s">
        <v>131</v>
      </c>
      <c r="B8" s="9">
        <v>39.630019744176757</v>
      </c>
      <c r="C8" s="9">
        <v>48.475889661579565</v>
      </c>
      <c r="D8" s="9">
        <v>43.183508048687877</v>
      </c>
      <c r="E8" s="9">
        <v>36.863437687861058</v>
      </c>
      <c r="F8" s="9">
        <v>38.8156758123503</v>
      </c>
      <c r="G8" s="9">
        <v>37.033780125443776</v>
      </c>
    </row>
    <row r="9" spans="1:7" x14ac:dyDescent="0.35">
      <c r="A9" s="4" t="s">
        <v>132</v>
      </c>
      <c r="B9" s="9">
        <v>23.674469380577122</v>
      </c>
      <c r="C9" s="9">
        <v>18.800579719040837</v>
      </c>
      <c r="D9" s="9">
        <v>14.83301821606573</v>
      </c>
      <c r="E9" s="9">
        <v>28.367973995576506</v>
      </c>
      <c r="F9" s="9">
        <v>25.733198413363045</v>
      </c>
      <c r="G9" s="9">
        <v>25.251136037151529</v>
      </c>
    </row>
    <row r="10" spans="1:7" x14ac:dyDescent="0.35">
      <c r="A10" s="36" t="s">
        <v>133</v>
      </c>
      <c r="B10" s="9">
        <v>53.4354712710035</v>
      </c>
      <c r="C10" s="9">
        <v>60.611105518701471</v>
      </c>
      <c r="D10" s="9">
        <v>50.73339474758869</v>
      </c>
      <c r="E10" s="9">
        <v>55.276083811359214</v>
      </c>
      <c r="F10" s="9">
        <v>52.769315608282511</v>
      </c>
      <c r="G10" s="9">
        <v>51.54545082968631</v>
      </c>
    </row>
    <row r="11" spans="1:7" x14ac:dyDescent="0.35">
      <c r="A11" s="36" t="s">
        <v>134</v>
      </c>
      <c r="B11" s="9">
        <v>9.0283744375391866</v>
      </c>
      <c r="C11" s="9">
        <v>5.6172860912289444</v>
      </c>
      <c r="D11" s="9">
        <v>6.5445925457133223</v>
      </c>
      <c r="E11" s="9">
        <v>6.5172892672914831</v>
      </c>
      <c r="F11" s="9">
        <v>9.6916911914927599</v>
      </c>
      <c r="G11" s="9">
        <v>12.195168962224651</v>
      </c>
    </row>
    <row r="12" spans="1:7" x14ac:dyDescent="0.35">
      <c r="A12" s="36" t="s">
        <v>135</v>
      </c>
      <c r="B12" s="9">
        <v>7.3784788394650622</v>
      </c>
      <c r="C12" s="9">
        <v>2.6664173436617302</v>
      </c>
      <c r="D12" s="9">
        <v>2.2916235973854304</v>
      </c>
      <c r="E12" s="9">
        <v>6.3948285294596809</v>
      </c>
      <c r="F12" s="9">
        <v>9.7278901335593506</v>
      </c>
      <c r="G12" s="9">
        <v>10.132229302321457</v>
      </c>
    </row>
    <row r="13" spans="1:7" x14ac:dyDescent="0.35">
      <c r="A13" s="45" t="s">
        <v>136</v>
      </c>
      <c r="B13" s="34">
        <v>75.896125485753828</v>
      </c>
      <c r="C13" s="34">
        <v>97.355570031587092</v>
      </c>
      <c r="D13" s="34">
        <v>94.721630611364333</v>
      </c>
      <c r="E13" s="34">
        <v>89.477293607445958</v>
      </c>
      <c r="F13" s="34">
        <v>76.243226793527526</v>
      </c>
      <c r="G13" s="34">
        <v>52.639460912390909</v>
      </c>
    </row>
    <row r="14" spans="1:7" x14ac:dyDescent="0.35">
      <c r="A14" s="46"/>
    </row>
  </sheetData>
  <mergeCells count="4">
    <mergeCell ref="A1:G1"/>
    <mergeCell ref="A2:A3"/>
    <mergeCell ref="B2:B3"/>
    <mergeCell ref="C2:G2"/>
  </mergeCells>
  <printOptions horizontalCentered="1" verticalCentered="1"/>
  <pageMargins left="0.70866141732283472" right="0.70866141732283472" top="0.74803149606299213" bottom="0.74803149606299213" header="0.31496062992125984" footer="0.31496062992125984"/>
  <pageSetup scale="125" orientation="landscape" r:id="rId1"/>
  <headerFooter>
    <oddHeader>&amp;CSECTION 1: BASIC INFORMATION</oddHeader>
    <oddFooter>&amp;CNigeria COVID-19 National Longitudinal Phone Survey (Covid-19 NLPS) 2020
Baseline - April/May 2020&amp;R&amp;P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3"/>
  <sheetViews>
    <sheetView view="pageLayout" topLeftCell="A4" zoomScale="60" zoomScaleNormal="100" zoomScalePageLayoutView="60" workbookViewId="0">
      <selection sqref="A1:C1"/>
    </sheetView>
  </sheetViews>
  <sheetFormatPr defaultColWidth="9.08984375" defaultRowHeight="14.5" x14ac:dyDescent="0.35"/>
  <cols>
    <col min="1" max="1" width="53.36328125" customWidth="1"/>
    <col min="2" max="2" width="18.453125" customWidth="1"/>
  </cols>
  <sheetData>
    <row r="1" spans="1:2" ht="30" customHeight="1" x14ac:dyDescent="0.35">
      <c r="A1" s="160" t="s">
        <v>206</v>
      </c>
      <c r="B1" s="161"/>
    </row>
    <row r="2" spans="1:2" x14ac:dyDescent="0.35">
      <c r="A2" s="25"/>
      <c r="B2" s="25" t="s">
        <v>143</v>
      </c>
    </row>
    <row r="3" spans="1:2" x14ac:dyDescent="0.35">
      <c r="A3" s="4" t="s">
        <v>144</v>
      </c>
      <c r="B3" s="47">
        <v>97.367950250122476</v>
      </c>
    </row>
    <row r="4" spans="1:2" x14ac:dyDescent="0.35">
      <c r="A4" s="4" t="s">
        <v>145</v>
      </c>
      <c r="B4" s="47">
        <v>65.563019199523694</v>
      </c>
    </row>
    <row r="5" spans="1:2" x14ac:dyDescent="0.35">
      <c r="A5" s="4" t="s">
        <v>146</v>
      </c>
      <c r="B5" s="47">
        <v>81.029530283753758</v>
      </c>
    </row>
    <row r="6" spans="1:2" x14ac:dyDescent="0.35">
      <c r="A6" s="4" t="s">
        <v>147</v>
      </c>
      <c r="B6" s="47">
        <v>73.914195150993876</v>
      </c>
    </row>
    <row r="7" spans="1:2" x14ac:dyDescent="0.35">
      <c r="A7" s="4" t="s">
        <v>148</v>
      </c>
      <c r="B7" s="47">
        <v>56.136232136930616</v>
      </c>
    </row>
    <row r="8" spans="1:2" x14ac:dyDescent="0.35">
      <c r="A8" s="4" t="s">
        <v>149</v>
      </c>
      <c r="B8" s="47">
        <v>80.288069513178741</v>
      </c>
    </row>
    <row r="9" spans="1:2" x14ac:dyDescent="0.35">
      <c r="A9" s="4" t="s">
        <v>150</v>
      </c>
      <c r="B9" s="47">
        <v>88.849728912192617</v>
      </c>
    </row>
    <row r="10" spans="1:2" x14ac:dyDescent="0.35">
      <c r="A10" s="4" t="s">
        <v>151</v>
      </c>
      <c r="B10" s="47">
        <v>89.893676866901757</v>
      </c>
    </row>
    <row r="11" spans="1:2" x14ac:dyDescent="0.35">
      <c r="A11" s="4" t="s">
        <v>152</v>
      </c>
      <c r="B11" s="47">
        <v>81.934550587124733</v>
      </c>
    </row>
    <row r="12" spans="1:2" x14ac:dyDescent="0.35">
      <c r="A12" s="4" t="s">
        <v>153</v>
      </c>
      <c r="B12" s="48">
        <v>63.072741830473241</v>
      </c>
    </row>
    <row r="13" spans="1:2" x14ac:dyDescent="0.35">
      <c r="A13" s="4" t="s">
        <v>154</v>
      </c>
      <c r="B13" s="47">
        <v>0.55139081984003524</v>
      </c>
    </row>
  </sheetData>
  <mergeCells count="1">
    <mergeCell ref="A1:B1"/>
  </mergeCells>
  <printOptions horizontalCentered="1" verticalCentered="1"/>
  <pageMargins left="0.70866141732283472" right="0.70866141732283472" top="0.74803149606299213" bottom="0.74803149606299213" header="0.31496062992125984" footer="0.31496062992125984"/>
  <pageSetup scale="125" orientation="portrait" r:id="rId1"/>
  <headerFooter>
    <oddHeader>&amp;CSECTION 2: KNOWLEDGE, BEHAVIOR AND CONCERNS</oddHeader>
    <oddFooter>&amp;CNigeria COVID-19 National Longitudinal Phone Survey (Covid-19 NLPS) 2020
Baseline - April/May 2020&amp;R&amp;P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7"/>
  <sheetViews>
    <sheetView view="pageLayout" zoomScale="70" zoomScaleNormal="100" zoomScalePageLayoutView="70" workbookViewId="0">
      <selection sqref="A1:C1"/>
    </sheetView>
  </sheetViews>
  <sheetFormatPr defaultColWidth="9.08984375" defaultRowHeight="14.5" x14ac:dyDescent="0.35"/>
  <cols>
    <col min="1" max="1" width="18.453125" customWidth="1"/>
    <col min="2" max="2" width="39.90625" customWidth="1"/>
    <col min="3" max="3" width="18" customWidth="1"/>
  </cols>
  <sheetData>
    <row r="1" spans="1:3" ht="18" customHeight="1" x14ac:dyDescent="0.35">
      <c r="A1" s="164" t="s">
        <v>207</v>
      </c>
      <c r="B1" s="164"/>
      <c r="C1" s="164"/>
    </row>
    <row r="2" spans="1:3" ht="18" customHeight="1" x14ac:dyDescent="0.35">
      <c r="A2" s="154"/>
      <c r="B2" s="154"/>
      <c r="C2" s="25" t="s">
        <v>143</v>
      </c>
    </row>
    <row r="3" spans="1:3" ht="18" customHeight="1" x14ac:dyDescent="0.35">
      <c r="A3" s="165" t="s">
        <v>155</v>
      </c>
      <c r="B3" s="165">
        <v>92.944606413994165</v>
      </c>
      <c r="C3" s="9">
        <v>93.119849018278302</v>
      </c>
    </row>
    <row r="4" spans="1:3" ht="18" customHeight="1" x14ac:dyDescent="0.35">
      <c r="A4" s="166" t="s">
        <v>156</v>
      </c>
      <c r="B4" s="4" t="s">
        <v>157</v>
      </c>
      <c r="C4" s="9">
        <v>69.073635944866595</v>
      </c>
    </row>
    <row r="5" spans="1:3" ht="18" customHeight="1" x14ac:dyDescent="0.35">
      <c r="A5" s="166"/>
      <c r="B5" s="4" t="s">
        <v>158</v>
      </c>
      <c r="C5" s="9">
        <v>61.733843153237046</v>
      </c>
    </row>
    <row r="6" spans="1:3" ht="18" customHeight="1" x14ac:dyDescent="0.35">
      <c r="A6" s="166"/>
      <c r="B6" s="4" t="s">
        <v>159</v>
      </c>
      <c r="C6" s="9">
        <v>32.120416997982844</v>
      </c>
    </row>
    <row r="7" spans="1:3" ht="18" customHeight="1" x14ac:dyDescent="0.35">
      <c r="A7" s="166"/>
      <c r="B7" s="4" t="s">
        <v>160</v>
      </c>
      <c r="C7" s="9">
        <v>10.42398528929396</v>
      </c>
    </row>
    <row r="8" spans="1:3" ht="18" customHeight="1" x14ac:dyDescent="0.35">
      <c r="A8" s="166"/>
      <c r="B8" s="4" t="s">
        <v>161</v>
      </c>
      <c r="C8" s="49">
        <v>32.580352943014724</v>
      </c>
    </row>
    <row r="9" spans="1:3" ht="18" customHeight="1" x14ac:dyDescent="0.35">
      <c r="A9" s="166"/>
      <c r="B9" s="4" t="s">
        <v>162</v>
      </c>
      <c r="C9" s="9">
        <v>42.721453892544936</v>
      </c>
    </row>
    <row r="10" spans="1:3" ht="18" customHeight="1" x14ac:dyDescent="0.35">
      <c r="A10" s="166"/>
      <c r="B10" s="4" t="s">
        <v>163</v>
      </c>
      <c r="C10" s="9">
        <v>31.54581636421495</v>
      </c>
    </row>
    <row r="11" spans="1:3" ht="18" customHeight="1" x14ac:dyDescent="0.35">
      <c r="A11" s="166"/>
      <c r="B11" s="4" t="s">
        <v>164</v>
      </c>
      <c r="C11" s="9">
        <v>35.131845316050146</v>
      </c>
    </row>
    <row r="12" spans="1:3" ht="18" customHeight="1" x14ac:dyDescent="0.35">
      <c r="A12" s="166"/>
      <c r="B12" s="4" t="s">
        <v>165</v>
      </c>
      <c r="C12" s="9">
        <v>7.089656926108229</v>
      </c>
    </row>
    <row r="13" spans="1:3" ht="18" customHeight="1" x14ac:dyDescent="0.35">
      <c r="A13" s="166"/>
      <c r="B13" s="4" t="s">
        <v>166</v>
      </c>
      <c r="C13" s="9">
        <v>6.8271247487188447</v>
      </c>
    </row>
    <row r="14" spans="1:3" ht="18" customHeight="1" x14ac:dyDescent="0.35">
      <c r="A14" s="166"/>
      <c r="B14" s="4" t="s">
        <v>54</v>
      </c>
      <c r="C14" s="9">
        <v>7.5140244089248354</v>
      </c>
    </row>
    <row r="15" spans="1:3" ht="18" customHeight="1" x14ac:dyDescent="0.35">
      <c r="A15" s="163" t="s">
        <v>167</v>
      </c>
      <c r="B15" s="163">
        <v>4.1593438781487988</v>
      </c>
      <c r="C15" s="9">
        <v>4.2247757349803265</v>
      </c>
    </row>
    <row r="16" spans="1:3" ht="18" customHeight="1" x14ac:dyDescent="0.35">
      <c r="A16" s="162" t="s">
        <v>168</v>
      </c>
      <c r="B16" s="163">
        <v>2.4604569420035149</v>
      </c>
      <c r="C16" s="9">
        <v>2.6553752467413716</v>
      </c>
    </row>
    <row r="17" spans="1:1" ht="18" customHeight="1" x14ac:dyDescent="0.35">
      <c r="A17" s="100" t="s">
        <v>169</v>
      </c>
    </row>
  </sheetData>
  <mergeCells count="6">
    <mergeCell ref="A16:B16"/>
    <mergeCell ref="A1:C1"/>
    <mergeCell ref="A2:B2"/>
    <mergeCell ref="A3:B3"/>
    <mergeCell ref="A4:A14"/>
    <mergeCell ref="A15:B15"/>
  </mergeCells>
  <printOptions horizontalCentered="1" verticalCentered="1"/>
  <pageMargins left="0.70866141732283472" right="0.70866141732283472" top="0.74803149606299213" bottom="0.74803149606299213" header="0.31496062992125984" footer="0.31496062992125984"/>
  <pageSetup scale="125" orientation="landscape" r:id="rId1"/>
  <headerFooter>
    <oddHeader>&amp;CSECTION 2: KNOWLEDGE, BEHAVIOR AND CONCERNS</oddHeader>
    <oddFooter>&amp;CNigeria COVID-19 National Longitudinal Phone Survey (Covid-19 NLPS) 2020
Baseline - April/May 2020&amp;R&amp;P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2"/>
  <sheetViews>
    <sheetView view="pageLayout" zoomScale="80" zoomScaleNormal="100" zoomScalePageLayoutView="80" workbookViewId="0">
      <selection sqref="A1:C1"/>
    </sheetView>
  </sheetViews>
  <sheetFormatPr defaultColWidth="9.08984375" defaultRowHeight="14.5" x14ac:dyDescent="0.35"/>
  <cols>
    <col min="1" max="1" width="16.54296875" customWidth="1"/>
    <col min="2" max="2" width="42.36328125" customWidth="1"/>
    <col min="3" max="3" width="19.08984375" customWidth="1"/>
  </cols>
  <sheetData>
    <row r="1" spans="1:3" ht="33.75" customHeight="1" x14ac:dyDescent="0.35">
      <c r="A1" s="164" t="s">
        <v>208</v>
      </c>
      <c r="B1" s="164"/>
      <c r="C1" s="164"/>
    </row>
    <row r="2" spans="1:3" ht="18" customHeight="1" x14ac:dyDescent="0.35">
      <c r="A2" s="154"/>
      <c r="B2" s="154"/>
      <c r="C2" s="25" t="s">
        <v>143</v>
      </c>
    </row>
    <row r="3" spans="1:3" ht="18" customHeight="1" x14ac:dyDescent="0.35">
      <c r="A3" s="163" t="s">
        <v>170</v>
      </c>
      <c r="B3" s="163"/>
      <c r="C3" s="9">
        <v>64.4081018117962</v>
      </c>
    </row>
    <row r="4" spans="1:3" ht="18" customHeight="1" x14ac:dyDescent="0.35">
      <c r="A4" s="163" t="s">
        <v>171</v>
      </c>
      <c r="B4" s="163"/>
      <c r="C4" s="9">
        <v>35.591898188203807</v>
      </c>
    </row>
    <row r="5" spans="1:3" ht="18" customHeight="1" x14ac:dyDescent="0.35">
      <c r="A5" s="167" t="s">
        <v>172</v>
      </c>
      <c r="B5" s="4" t="s">
        <v>173</v>
      </c>
      <c r="C5" s="9">
        <v>2.2669014322993051</v>
      </c>
    </row>
    <row r="6" spans="1:3" ht="18" customHeight="1" x14ac:dyDescent="0.35">
      <c r="A6" s="167"/>
      <c r="B6" s="4" t="s">
        <v>174</v>
      </c>
      <c r="C6" s="9">
        <v>77.339623272217054</v>
      </c>
    </row>
    <row r="7" spans="1:3" ht="18" customHeight="1" x14ac:dyDescent="0.35">
      <c r="A7" s="167"/>
      <c r="B7" s="4" t="s">
        <v>175</v>
      </c>
      <c r="C7" s="9">
        <v>64.395605603225249</v>
      </c>
    </row>
    <row r="8" spans="1:3" ht="18" customHeight="1" x14ac:dyDescent="0.35">
      <c r="A8" s="167"/>
      <c r="B8" s="4" t="s">
        <v>176</v>
      </c>
      <c r="C8" s="9">
        <v>6.357312421899338</v>
      </c>
    </row>
    <row r="9" spans="1:3" ht="18" customHeight="1" x14ac:dyDescent="0.35">
      <c r="A9" s="167"/>
      <c r="B9" s="4" t="s">
        <v>177</v>
      </c>
      <c r="C9" s="9">
        <v>4.5958137892379076</v>
      </c>
    </row>
    <row r="10" spans="1:3" ht="18" customHeight="1" x14ac:dyDescent="0.35">
      <c r="A10" s="167"/>
      <c r="B10" s="4" t="s">
        <v>178</v>
      </c>
      <c r="C10" s="9">
        <v>5.0175292364654194</v>
      </c>
    </row>
    <row r="11" spans="1:3" ht="18" customHeight="1" x14ac:dyDescent="0.35">
      <c r="A11" s="167"/>
      <c r="B11" s="4" t="s">
        <v>54</v>
      </c>
      <c r="C11" s="9">
        <v>26.046230665544691</v>
      </c>
    </row>
    <row r="12" spans="1:3" ht="18" customHeight="1" x14ac:dyDescent="0.35">
      <c r="A12" s="99" t="s">
        <v>169</v>
      </c>
    </row>
  </sheetData>
  <mergeCells count="5">
    <mergeCell ref="A1:C1"/>
    <mergeCell ref="A2:B2"/>
    <mergeCell ref="A3:B3"/>
    <mergeCell ref="A4:B4"/>
    <mergeCell ref="A5:A11"/>
  </mergeCells>
  <printOptions horizontalCentered="1" verticalCentered="1"/>
  <pageMargins left="0.70866141732283472" right="0.70866141732283472" top="0.74803149606299213" bottom="0.74803149606299213" header="0.31496062992125984" footer="0.31496062992125984"/>
  <pageSetup scale="125" orientation="landscape" r:id="rId1"/>
  <headerFooter>
    <oddHeader>&amp;CSECTION 2: KNOWLEDGE, BEHAVIOR AND CONCERNS</oddHeader>
    <oddFooter>&amp;CNigeria COVID-19 National Longitudinal Phone Survey (Covid-19 NLPS) 2020
Baseline - April/May 2020&amp;R&amp;P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6"/>
  <sheetViews>
    <sheetView view="pageLayout" zoomScale="70" zoomScaleNormal="100" zoomScalePageLayoutView="70" workbookViewId="0">
      <selection sqref="A1:I1"/>
    </sheetView>
  </sheetViews>
  <sheetFormatPr defaultColWidth="9.08984375" defaultRowHeight="14.5" x14ac:dyDescent="0.35"/>
  <cols>
    <col min="1" max="1" width="44.54296875" bestFit="1" customWidth="1"/>
    <col min="2" max="2" width="13.54296875" customWidth="1"/>
    <col min="8" max="9" width="12.08984375" customWidth="1"/>
  </cols>
  <sheetData>
    <row r="1" spans="1:9" ht="21" customHeight="1" x14ac:dyDescent="0.35">
      <c r="A1" s="152" t="s">
        <v>209</v>
      </c>
      <c r="B1" s="152"/>
      <c r="C1" s="152"/>
      <c r="D1" s="152"/>
      <c r="E1" s="152"/>
      <c r="F1" s="152"/>
      <c r="G1" s="152"/>
      <c r="H1" s="152"/>
      <c r="I1" s="152"/>
    </row>
    <row r="2" spans="1:9" ht="21" customHeight="1" x14ac:dyDescent="0.35">
      <c r="A2" s="154"/>
      <c r="B2" s="154" t="s">
        <v>179</v>
      </c>
      <c r="C2" s="154" t="s">
        <v>180</v>
      </c>
      <c r="D2" s="154"/>
      <c r="E2" s="154"/>
      <c r="F2" s="154"/>
      <c r="G2" s="154"/>
      <c r="H2" s="155" t="s">
        <v>181</v>
      </c>
      <c r="I2" s="155"/>
    </row>
    <row r="3" spans="1:9" ht="21" customHeight="1" x14ac:dyDescent="0.35">
      <c r="A3" s="154"/>
      <c r="B3" s="154"/>
      <c r="C3" s="25" t="s">
        <v>119</v>
      </c>
      <c r="D3" s="25" t="s">
        <v>120</v>
      </c>
      <c r="E3" s="25" t="s">
        <v>121</v>
      </c>
      <c r="F3" s="25" t="s">
        <v>122</v>
      </c>
      <c r="G3" s="25" t="s">
        <v>123</v>
      </c>
      <c r="H3" s="25" t="s">
        <v>4</v>
      </c>
      <c r="I3" s="25" t="s">
        <v>5</v>
      </c>
    </row>
    <row r="4" spans="1:9" ht="21" customHeight="1" x14ac:dyDescent="0.35">
      <c r="A4" s="4" t="s">
        <v>182</v>
      </c>
      <c r="B4" s="9">
        <v>99.880963080815221</v>
      </c>
      <c r="C4" s="9">
        <v>99.066443097557496</v>
      </c>
      <c r="D4" s="9">
        <v>100</v>
      </c>
      <c r="E4" s="9">
        <v>100</v>
      </c>
      <c r="F4" s="9">
        <v>99.956429953070383</v>
      </c>
      <c r="G4" s="9">
        <v>100</v>
      </c>
      <c r="H4" s="9">
        <v>99.968056057483295</v>
      </c>
      <c r="I4" s="9">
        <v>99.841026855003278</v>
      </c>
    </row>
    <row r="5" spans="1:9" ht="21" customHeight="1" x14ac:dyDescent="0.35">
      <c r="A5" s="4" t="s">
        <v>183</v>
      </c>
      <c r="B5" s="9">
        <v>97.344624753258628</v>
      </c>
      <c r="C5" s="9">
        <v>98.42680339306942</v>
      </c>
      <c r="D5" s="9">
        <v>97.138999503394473</v>
      </c>
      <c r="E5" s="9">
        <v>98.327915260913642</v>
      </c>
      <c r="F5" s="9">
        <v>96.423061784850361</v>
      </c>
      <c r="G5" s="9">
        <v>97.166860325231099</v>
      </c>
      <c r="H5" s="9">
        <v>97.008244021072244</v>
      </c>
      <c r="I5" s="9">
        <v>97.499067388994476</v>
      </c>
    </row>
    <row r="6" spans="1:9" ht="21" customHeight="1" x14ac:dyDescent="0.35">
      <c r="A6" s="4" t="s">
        <v>184</v>
      </c>
      <c r="B6" s="9">
        <v>64.408101811796143</v>
      </c>
      <c r="C6" s="9">
        <v>72.071248100902437</v>
      </c>
      <c r="D6" s="9">
        <v>74.935497772957589</v>
      </c>
      <c r="E6" s="9">
        <v>67.198153953435977</v>
      </c>
      <c r="F6" s="9">
        <v>65.096017809768426</v>
      </c>
      <c r="G6" s="9">
        <v>55.149931671292414</v>
      </c>
      <c r="H6" s="9">
        <v>56.581249364898532</v>
      </c>
      <c r="I6" s="9">
        <v>67.979588835160641</v>
      </c>
    </row>
  </sheetData>
  <mergeCells count="5">
    <mergeCell ref="A1:I1"/>
    <mergeCell ref="A2:A3"/>
    <mergeCell ref="B2:B3"/>
    <mergeCell ref="C2:G2"/>
    <mergeCell ref="H2:I2"/>
  </mergeCells>
  <printOptions horizontalCentered="1" verticalCentered="1"/>
  <pageMargins left="0.70866141732283472" right="0.70866141732283472" top="0.74803149606299213" bottom="0.74803149606299213" header="0.31496062992125984" footer="0.31496062992125984"/>
  <pageSetup scale="95" orientation="landscape" r:id="rId1"/>
  <headerFooter>
    <oddHeader>&amp;CSECTION 2: KNOWLEDGE, BEHAVIOR AND CONCERNS</oddHeader>
    <oddFooter>&amp;CNigeria COVID-19 National Longitudinal Phone Survey (Covid-19 NLPS) 2020
Baseline - April/May 2020&amp;R&amp;P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6"/>
  <sheetViews>
    <sheetView view="pageLayout" zoomScaleNormal="100" workbookViewId="0">
      <selection sqref="A1:C1"/>
    </sheetView>
  </sheetViews>
  <sheetFormatPr defaultColWidth="9.08984375" defaultRowHeight="14.5" x14ac:dyDescent="0.35"/>
  <cols>
    <col min="1" max="1" width="56.54296875" customWidth="1"/>
    <col min="2" max="2" width="11.54296875" customWidth="1"/>
  </cols>
  <sheetData>
    <row r="1" spans="1:2" s="104" customFormat="1" ht="18" customHeight="1" x14ac:dyDescent="0.35">
      <c r="A1" s="168" t="s">
        <v>210</v>
      </c>
      <c r="B1" s="168"/>
    </row>
    <row r="2" spans="1:2" ht="29" x14ac:dyDescent="0.35">
      <c r="A2" s="25"/>
      <c r="B2" s="25" t="s">
        <v>84</v>
      </c>
    </row>
    <row r="3" spans="1:2" ht="18.75" customHeight="1" x14ac:dyDescent="0.35">
      <c r="A3" s="4" t="s">
        <v>185</v>
      </c>
      <c r="B3" s="9">
        <v>95.822918465351563</v>
      </c>
    </row>
    <row r="4" spans="1:2" ht="18.75" customHeight="1" x14ac:dyDescent="0.35">
      <c r="A4" s="4" t="s">
        <v>186</v>
      </c>
      <c r="B4" s="9">
        <v>92.816674892502462</v>
      </c>
    </row>
    <row r="5" spans="1:2" ht="18.75" customHeight="1" x14ac:dyDescent="0.35">
      <c r="A5" s="4" t="s">
        <v>187</v>
      </c>
      <c r="B5" s="9">
        <v>93.544384111608352</v>
      </c>
    </row>
    <row r="6" spans="1:2" ht="18.75" customHeight="1" x14ac:dyDescent="0.35">
      <c r="A6" s="4" t="s">
        <v>188</v>
      </c>
      <c r="B6" s="9">
        <v>46.893511553752951</v>
      </c>
    </row>
  </sheetData>
  <mergeCells count="1">
    <mergeCell ref="A1:B1"/>
  </mergeCells>
  <printOptions horizontalCentered="1" verticalCentered="1"/>
  <pageMargins left="0.70866141732283472" right="0.70866141732283472" top="0.74803149606299213" bottom="0.74803149606299213" header="0.31496062992125984" footer="0.31496062992125984"/>
  <pageSetup scale="120" orientation="portrait" r:id="rId1"/>
  <headerFooter>
    <oddHeader>&amp;CSECTION 2: KNOWLEDGE, BEHAVIOR AND CONCERNS</oddHeader>
    <oddFooter>&amp;CNigeria COVID-19 National Longitudinal Phone Survey (Covid-19 NLPS) 2020
Baseline - April/May 2020&amp;R&amp;P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7"/>
  <sheetViews>
    <sheetView view="pageLayout" zoomScaleNormal="100" workbookViewId="0">
      <selection sqref="A1:C1"/>
    </sheetView>
  </sheetViews>
  <sheetFormatPr defaultColWidth="9.08984375" defaultRowHeight="14.5" x14ac:dyDescent="0.35"/>
  <cols>
    <col min="1" max="1" width="34.90625" customWidth="1"/>
    <col min="2" max="2" width="15.453125" customWidth="1"/>
    <col min="3" max="3" width="22.453125" customWidth="1"/>
  </cols>
  <sheetData>
    <row r="1" spans="1:3" x14ac:dyDescent="0.35">
      <c r="A1" s="152" t="s">
        <v>211</v>
      </c>
      <c r="B1" s="152"/>
      <c r="C1" s="152"/>
    </row>
    <row r="2" spans="1:3" ht="19.399999999999999" customHeight="1" x14ac:dyDescent="0.35">
      <c r="A2" s="154"/>
      <c r="B2" s="25" t="s">
        <v>189</v>
      </c>
      <c r="C2" s="25" t="s">
        <v>190</v>
      </c>
    </row>
    <row r="3" spans="1:3" ht="29" x14ac:dyDescent="0.35">
      <c r="A3" s="154"/>
      <c r="B3" s="25" t="s">
        <v>191</v>
      </c>
      <c r="C3" s="25" t="s">
        <v>192</v>
      </c>
    </row>
    <row r="4" spans="1:3" x14ac:dyDescent="0.35">
      <c r="A4" s="4" t="s">
        <v>193</v>
      </c>
      <c r="B4" s="9">
        <v>97.367950250122476</v>
      </c>
      <c r="C4" s="49">
        <v>96.642777643641082</v>
      </c>
    </row>
    <row r="5" spans="1:3" x14ac:dyDescent="0.35">
      <c r="A5" s="4" t="s">
        <v>194</v>
      </c>
      <c r="B5" s="9">
        <v>81.029530283753758</v>
      </c>
      <c r="C5" s="49">
        <v>96.186655173528749</v>
      </c>
    </row>
    <row r="6" spans="1:3" x14ac:dyDescent="0.35">
      <c r="A6" s="4" t="s">
        <v>195</v>
      </c>
      <c r="B6" s="9">
        <v>89.893676866901757</v>
      </c>
      <c r="C6" s="49">
        <v>94.661859047578062</v>
      </c>
    </row>
    <row r="7" spans="1:3" x14ac:dyDescent="0.35">
      <c r="A7" s="46" t="s">
        <v>196</v>
      </c>
    </row>
  </sheetData>
  <mergeCells count="2">
    <mergeCell ref="A1:C1"/>
    <mergeCell ref="A2:A3"/>
  </mergeCells>
  <printOptions horizontalCentered="1" verticalCentered="1"/>
  <pageMargins left="0.70866141732283472" right="0.70866141732283472" top="0.74803149606299213" bottom="0.74803149606299213" header="0.31496062992125984" footer="0.31496062992125984"/>
  <pageSetup scale="140" orientation="landscape" r:id="rId1"/>
  <headerFooter>
    <oddHeader>&amp;CSECTION 2: KNOWLEDGE, BEHAVIOR AND CONCERNS</oddHeader>
    <oddFooter>&amp;CNigeria COVID-19 National Longitudinal Phone Survey (Covid-19 NLPS) 2020
Baseline - April/May 2020&amp;R&amp;P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9"/>
  <sheetViews>
    <sheetView view="pageLayout" zoomScale="80" zoomScaleNormal="110" zoomScalePageLayoutView="80" workbookViewId="0">
      <selection sqref="A1:J1"/>
    </sheetView>
  </sheetViews>
  <sheetFormatPr defaultColWidth="9.08984375" defaultRowHeight="14.5" x14ac:dyDescent="0.35"/>
  <cols>
    <col min="1" max="1" width="36.54296875" bestFit="1" customWidth="1"/>
    <col min="2" max="10" width="8.08984375" customWidth="1"/>
  </cols>
  <sheetData>
    <row r="1" spans="1:10" ht="18" customHeight="1" x14ac:dyDescent="0.35">
      <c r="A1" s="146" t="s">
        <v>0</v>
      </c>
      <c r="B1" s="146"/>
      <c r="C1" s="146"/>
      <c r="D1" s="146"/>
      <c r="E1" s="146"/>
      <c r="F1" s="146"/>
      <c r="G1" s="146"/>
      <c r="H1" s="146"/>
      <c r="I1" s="146"/>
      <c r="J1" s="146"/>
    </row>
    <row r="2" spans="1:10" ht="18" customHeight="1" x14ac:dyDescent="0.35">
      <c r="A2" s="147"/>
      <c r="B2" s="147" t="s">
        <v>1</v>
      </c>
      <c r="C2" s="147" t="s">
        <v>2</v>
      </c>
      <c r="D2" s="147"/>
      <c r="E2" s="147" t="s">
        <v>3</v>
      </c>
      <c r="F2" s="147"/>
      <c r="G2" s="147"/>
      <c r="H2" s="147"/>
      <c r="I2" s="147"/>
      <c r="J2" s="147"/>
    </row>
    <row r="3" spans="1:10" ht="29" x14ac:dyDescent="0.35">
      <c r="A3" s="147"/>
      <c r="B3" s="147"/>
      <c r="C3" s="1" t="s">
        <v>4</v>
      </c>
      <c r="D3" s="1" t="s">
        <v>5</v>
      </c>
      <c r="E3" s="1" t="s">
        <v>6</v>
      </c>
      <c r="F3" s="1" t="s">
        <v>7</v>
      </c>
      <c r="G3" s="1" t="s">
        <v>8</v>
      </c>
      <c r="H3" s="1" t="s">
        <v>9</v>
      </c>
      <c r="I3" s="1" t="s">
        <v>10</v>
      </c>
      <c r="J3" s="1" t="s">
        <v>11</v>
      </c>
    </row>
    <row r="4" spans="1:10" ht="18" customHeight="1" x14ac:dyDescent="0.35">
      <c r="A4" s="63" t="s">
        <v>12</v>
      </c>
      <c r="B4" s="2">
        <v>4976</v>
      </c>
      <c r="C4" s="2">
        <v>1592</v>
      </c>
      <c r="D4" s="2">
        <v>3384</v>
      </c>
      <c r="E4" s="2">
        <v>845</v>
      </c>
      <c r="F4" s="2">
        <v>825</v>
      </c>
      <c r="G4" s="2">
        <v>843</v>
      </c>
      <c r="H4" s="2">
        <v>824</v>
      </c>
      <c r="I4" s="2">
        <v>815</v>
      </c>
      <c r="J4" s="2">
        <v>824</v>
      </c>
    </row>
    <row r="5" spans="1:10" ht="18" customHeight="1" x14ac:dyDescent="0.35">
      <c r="A5" s="63" t="s">
        <v>13</v>
      </c>
      <c r="B5" s="2">
        <v>3000</v>
      </c>
      <c r="C5" s="2">
        <v>967</v>
      </c>
      <c r="D5" s="2">
        <v>2033</v>
      </c>
      <c r="E5" s="2">
        <v>530</v>
      </c>
      <c r="F5" s="2">
        <v>507</v>
      </c>
      <c r="G5" s="2">
        <v>487</v>
      </c>
      <c r="H5" s="2">
        <v>497</v>
      </c>
      <c r="I5" s="2">
        <v>477</v>
      </c>
      <c r="J5" s="2">
        <v>502</v>
      </c>
    </row>
    <row r="6" spans="1:10" ht="18" customHeight="1" x14ac:dyDescent="0.35">
      <c r="A6" s="63" t="s">
        <v>14</v>
      </c>
      <c r="B6" s="2">
        <v>1950</v>
      </c>
      <c r="C6" s="2">
        <v>755</v>
      </c>
      <c r="D6" s="2">
        <v>1195</v>
      </c>
      <c r="E6" s="2">
        <v>319</v>
      </c>
      <c r="F6" s="2">
        <v>328</v>
      </c>
      <c r="G6" s="2">
        <v>300</v>
      </c>
      <c r="H6" s="2">
        <v>352</v>
      </c>
      <c r="I6" s="2">
        <v>279</v>
      </c>
      <c r="J6" s="2">
        <v>372</v>
      </c>
    </row>
    <row r="7" spans="1:10" ht="18" customHeight="1" x14ac:dyDescent="0.35">
      <c r="A7" s="63" t="s">
        <v>15</v>
      </c>
      <c r="B7" s="2">
        <v>78</v>
      </c>
      <c r="C7" s="2">
        <v>23</v>
      </c>
      <c r="D7" s="2">
        <v>55</v>
      </c>
      <c r="E7" s="2">
        <v>17</v>
      </c>
      <c r="F7" s="2">
        <v>6</v>
      </c>
      <c r="G7" s="2">
        <v>8</v>
      </c>
      <c r="H7" s="2">
        <v>14</v>
      </c>
      <c r="I7" s="2">
        <v>21</v>
      </c>
      <c r="J7" s="2">
        <v>12</v>
      </c>
    </row>
    <row r="8" spans="1:10" ht="18" customHeight="1" x14ac:dyDescent="0.35">
      <c r="A8" s="63" t="s">
        <v>16</v>
      </c>
      <c r="B8" s="2">
        <v>42</v>
      </c>
      <c r="C8" s="2">
        <v>18</v>
      </c>
      <c r="D8" s="2">
        <v>24</v>
      </c>
      <c r="E8" s="2">
        <v>16</v>
      </c>
      <c r="F8" s="2">
        <v>1</v>
      </c>
      <c r="G8" s="2">
        <v>2</v>
      </c>
      <c r="H8" s="2">
        <v>0</v>
      </c>
      <c r="I8" s="2">
        <v>18</v>
      </c>
      <c r="J8" s="2">
        <v>5</v>
      </c>
    </row>
    <row r="9" spans="1:10" ht="18" customHeight="1" x14ac:dyDescent="0.35">
      <c r="A9" s="63" t="s">
        <v>17</v>
      </c>
      <c r="B9" s="2">
        <v>930</v>
      </c>
      <c r="C9" s="2">
        <v>171</v>
      </c>
      <c r="D9" s="2">
        <v>759</v>
      </c>
      <c r="E9" s="2">
        <v>178</v>
      </c>
      <c r="F9" s="2">
        <v>172</v>
      </c>
      <c r="G9" s="2">
        <v>177</v>
      </c>
      <c r="H9" s="2">
        <v>131</v>
      </c>
      <c r="I9" s="2">
        <v>159</v>
      </c>
      <c r="J9" s="2">
        <v>113</v>
      </c>
    </row>
  </sheetData>
  <mergeCells count="5">
    <mergeCell ref="A1:J1"/>
    <mergeCell ref="A2:A3"/>
    <mergeCell ref="B2:B3"/>
    <mergeCell ref="C2:D2"/>
    <mergeCell ref="E2:J2"/>
  </mergeCells>
  <printOptions horizontalCentered="1"/>
  <pageMargins left="0.70866141732283505" right="0.70866141732283505" top="0.74803149606299202" bottom="0.74803149606299202" header="0.31496062992126" footer="0.31496062992126"/>
  <pageSetup scale="79" orientation="landscape" r:id="rId1"/>
  <headerFooter>
    <oddHeader>&amp;CSECTION 0: METADATA</oddHeader>
    <oddFooter>&amp;CNigeria COVID-19 National Longitudinal Phone Survey (Covid-19 NLPS) 2020
Baseline - April/May 2020&amp;R&amp;P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7"/>
  <sheetViews>
    <sheetView view="pageLayout" zoomScale="80" zoomScaleNormal="100" zoomScalePageLayoutView="80" workbookViewId="0">
      <selection sqref="A1:G1"/>
    </sheetView>
  </sheetViews>
  <sheetFormatPr defaultColWidth="9.08984375" defaultRowHeight="14.5" x14ac:dyDescent="0.35"/>
  <cols>
    <col min="1" max="1" width="27.54296875" customWidth="1"/>
    <col min="2" max="2" width="14.36328125" customWidth="1"/>
    <col min="3" max="7" width="8.54296875" customWidth="1"/>
  </cols>
  <sheetData>
    <row r="1" spans="1:7" x14ac:dyDescent="0.35">
      <c r="A1" s="152" t="s">
        <v>212</v>
      </c>
      <c r="B1" s="152"/>
      <c r="C1" s="152"/>
      <c r="D1" s="152"/>
      <c r="E1" s="152"/>
      <c r="F1" s="152"/>
      <c r="G1" s="152"/>
    </row>
    <row r="2" spans="1:7" ht="14.4" customHeight="1" x14ac:dyDescent="0.35">
      <c r="A2" s="154"/>
      <c r="B2" s="154" t="s">
        <v>179</v>
      </c>
      <c r="C2" s="154" t="s">
        <v>180</v>
      </c>
      <c r="D2" s="154"/>
      <c r="E2" s="154"/>
      <c r="F2" s="154"/>
      <c r="G2" s="154"/>
    </row>
    <row r="3" spans="1:7" x14ac:dyDescent="0.35">
      <c r="A3" s="154"/>
      <c r="B3" s="154"/>
      <c r="C3" s="25" t="s">
        <v>119</v>
      </c>
      <c r="D3" s="25" t="s">
        <v>120</v>
      </c>
      <c r="E3" s="25" t="s">
        <v>121</v>
      </c>
      <c r="F3" s="25" t="s">
        <v>122</v>
      </c>
      <c r="G3" s="25" t="s">
        <v>123</v>
      </c>
    </row>
    <row r="4" spans="1:7" x14ac:dyDescent="0.35">
      <c r="A4" s="4" t="s">
        <v>197</v>
      </c>
      <c r="B4" s="9">
        <v>66.786793816724128</v>
      </c>
      <c r="C4" s="49">
        <v>82.412263319666408</v>
      </c>
      <c r="D4" s="9">
        <v>84.496757843588441</v>
      </c>
      <c r="E4" s="9">
        <v>70.459451136686326</v>
      </c>
      <c r="F4" s="9">
        <v>63.174101424103476</v>
      </c>
      <c r="G4" s="9">
        <v>54.169583592237757</v>
      </c>
    </row>
    <row r="5" spans="1:7" x14ac:dyDescent="0.35">
      <c r="A5" s="4" t="s">
        <v>198</v>
      </c>
      <c r="B5" s="9">
        <v>11.244201234767079</v>
      </c>
      <c r="C5" s="9">
        <v>12.441967293561238</v>
      </c>
      <c r="D5" s="9">
        <v>6.2538345323244</v>
      </c>
      <c r="E5" s="9">
        <v>8.6864171589144021</v>
      </c>
      <c r="F5" s="9">
        <v>11.24131402258878</v>
      </c>
      <c r="G5" s="9">
        <v>14.35327391007301</v>
      </c>
    </row>
    <row r="6" spans="1:7" x14ac:dyDescent="0.35">
      <c r="A6" s="4" t="s">
        <v>199</v>
      </c>
      <c r="B6" s="9">
        <v>7.1838733197536113</v>
      </c>
      <c r="C6" s="9">
        <v>1.8315160626566038</v>
      </c>
      <c r="D6" s="9">
        <v>3.9512132442337617</v>
      </c>
      <c r="E6" s="9">
        <v>6.1720686435172398</v>
      </c>
      <c r="F6" s="9">
        <v>7.7238745230818511</v>
      </c>
      <c r="G6" s="9">
        <v>10.634665631356878</v>
      </c>
    </row>
    <row r="7" spans="1:7" ht="16.399999999999999" customHeight="1" x14ac:dyDescent="0.35">
      <c r="A7" s="4" t="s">
        <v>200</v>
      </c>
      <c r="B7" s="9">
        <v>14.785131628755179</v>
      </c>
      <c r="C7" s="9">
        <v>3.3142533241157444</v>
      </c>
      <c r="D7" s="9">
        <v>5.2981943798533973</v>
      </c>
      <c r="E7" s="9">
        <v>14.682063060882047</v>
      </c>
      <c r="F7" s="9">
        <v>17.860710030225878</v>
      </c>
      <c r="G7" s="49">
        <v>20.842476866332344</v>
      </c>
    </row>
  </sheetData>
  <mergeCells count="4">
    <mergeCell ref="A1:G1"/>
    <mergeCell ref="A2:A3"/>
    <mergeCell ref="B2:B3"/>
    <mergeCell ref="C2:G2"/>
  </mergeCells>
  <printOptions horizontalCentered="1" verticalCentered="1"/>
  <pageMargins left="0.70866141732283472" right="0.70866141732283472" top="0.74803149606299213" bottom="0.74803149606299213" header="0.31496062992125984" footer="0.31496062992125984"/>
  <pageSetup scale="125" orientation="landscape" r:id="rId1"/>
  <headerFooter>
    <oddHeader>&amp;CSECTION 2: KNOWLEDGE, BEHAVIOR AND CONCERNS</oddHeader>
    <oddFooter>&amp;CNigeria COVID-19 National Longitudinal Phone Survey (Covid-19 NLPS) 2020
Baseline - April/May 2020&amp;R&amp;P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7"/>
  <sheetViews>
    <sheetView view="pageLayout" zoomScaleNormal="100" workbookViewId="0">
      <selection sqref="A1:G1"/>
    </sheetView>
  </sheetViews>
  <sheetFormatPr defaultColWidth="9.08984375" defaultRowHeight="14.5" x14ac:dyDescent="0.35"/>
  <cols>
    <col min="1" max="1" width="25.453125" customWidth="1"/>
    <col min="2" max="2" width="14.453125" customWidth="1"/>
  </cols>
  <sheetData>
    <row r="1" spans="1:7" ht="20.25" customHeight="1" x14ac:dyDescent="0.35">
      <c r="A1" s="152" t="s">
        <v>213</v>
      </c>
      <c r="B1" s="152"/>
      <c r="C1" s="152"/>
      <c r="D1" s="152"/>
      <c r="E1" s="152"/>
      <c r="F1" s="152"/>
      <c r="G1" s="152"/>
    </row>
    <row r="2" spans="1:7" ht="30" customHeight="1" x14ac:dyDescent="0.35">
      <c r="A2" s="154"/>
      <c r="B2" s="154" t="s">
        <v>84</v>
      </c>
      <c r="C2" s="154" t="s">
        <v>201</v>
      </c>
      <c r="D2" s="154"/>
      <c r="E2" s="154"/>
      <c r="F2" s="154"/>
      <c r="G2" s="154"/>
    </row>
    <row r="3" spans="1:7" ht="20.25" customHeight="1" x14ac:dyDescent="0.35">
      <c r="A3" s="154"/>
      <c r="B3" s="154"/>
      <c r="C3" s="25" t="s">
        <v>119</v>
      </c>
      <c r="D3" s="25" t="s">
        <v>120</v>
      </c>
      <c r="E3" s="25" t="s">
        <v>121</v>
      </c>
      <c r="F3" s="25" t="s">
        <v>122</v>
      </c>
      <c r="G3" s="25" t="s">
        <v>123</v>
      </c>
    </row>
    <row r="4" spans="1:7" ht="20.25" customHeight="1" x14ac:dyDescent="0.35">
      <c r="A4" s="4" t="s">
        <v>202</v>
      </c>
      <c r="B4" s="9">
        <v>80.609124096329538</v>
      </c>
      <c r="C4" s="9">
        <v>86.054589345263636</v>
      </c>
      <c r="D4" s="9">
        <v>87.374367532298109</v>
      </c>
      <c r="E4" s="9">
        <v>79.389131378771253</v>
      </c>
      <c r="F4" s="9">
        <v>77.31133363497014</v>
      </c>
      <c r="G4" s="9">
        <v>78.716021639814755</v>
      </c>
    </row>
    <row r="5" spans="1:7" ht="20.25" customHeight="1" x14ac:dyDescent="0.35">
      <c r="A5" s="4" t="s">
        <v>203</v>
      </c>
      <c r="B5" s="9">
        <v>11.825378781314704</v>
      </c>
      <c r="C5" s="9">
        <v>7.7496187810344699</v>
      </c>
      <c r="D5" s="9">
        <v>8.0859639305606308</v>
      </c>
      <c r="E5" s="9">
        <v>12.819766944391874</v>
      </c>
      <c r="F5" s="9">
        <v>13.737881161463307</v>
      </c>
      <c r="G5" s="9">
        <v>13.012851937249106</v>
      </c>
    </row>
    <row r="6" spans="1:7" ht="20.25" customHeight="1" x14ac:dyDescent="0.35">
      <c r="A6" s="4" t="s">
        <v>204</v>
      </c>
      <c r="B6" s="9">
        <v>3.470322336738322</v>
      </c>
      <c r="C6" s="9">
        <v>3.6259033236166083</v>
      </c>
      <c r="D6" s="9">
        <v>2.2175632090694357</v>
      </c>
      <c r="E6" s="9">
        <v>4.866867409156348</v>
      </c>
      <c r="F6" s="9">
        <v>2.4186775969828016</v>
      </c>
      <c r="G6" s="9">
        <v>3.9369199412303582</v>
      </c>
    </row>
    <row r="7" spans="1:7" ht="20.25" customHeight="1" x14ac:dyDescent="0.35">
      <c r="A7" s="4" t="s">
        <v>205</v>
      </c>
      <c r="B7" s="9">
        <v>4.0951747856174459</v>
      </c>
      <c r="C7" s="9">
        <v>2.5698885500852886</v>
      </c>
      <c r="D7" s="9">
        <v>2.3221053280718271</v>
      </c>
      <c r="E7" s="9">
        <v>2.9242342676805415</v>
      </c>
      <c r="F7" s="9">
        <v>6.5321076065837715</v>
      </c>
      <c r="G7" s="9">
        <v>4.3342064817058024</v>
      </c>
    </row>
  </sheetData>
  <mergeCells count="4">
    <mergeCell ref="A1:G1"/>
    <mergeCell ref="A2:A3"/>
    <mergeCell ref="B2:B3"/>
    <mergeCell ref="C2:G2"/>
  </mergeCells>
  <printOptions horizontalCentered="1" verticalCentered="1"/>
  <pageMargins left="0.70866141732283472" right="0.70866141732283472" top="0.74803149606299213" bottom="0.74803149606299213" header="0.31496062992125984" footer="0.31496062992125984"/>
  <pageSetup scale="125" orientation="landscape" r:id="rId1"/>
  <headerFooter>
    <oddHeader>&amp;CSECTION 2: KNOWLEDGE, BEHAVIOR AND CONCERNS</oddHeader>
    <oddFooter>&amp;CNigeria COVID-19 National Longitudinal Phone Survey (Covid-19 NLPS) 2020
Baseline - April/May 2020&amp;R&amp;P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
  <sheetViews>
    <sheetView view="pageLayout" zoomScaleNormal="100" workbookViewId="0">
      <selection sqref="A1:C1"/>
    </sheetView>
  </sheetViews>
  <sheetFormatPr defaultColWidth="9.453125" defaultRowHeight="14.5" x14ac:dyDescent="0.35"/>
  <cols>
    <col min="1" max="1" width="74.453125" bestFit="1" customWidth="1"/>
  </cols>
  <sheetData>
    <row r="1" spans="1:2" s="104" customFormat="1" ht="20.25" customHeight="1" x14ac:dyDescent="0.35">
      <c r="A1" s="169" t="s">
        <v>214</v>
      </c>
      <c r="B1" s="169"/>
    </row>
    <row r="2" spans="1:2" s="107" customFormat="1" ht="20.25" customHeight="1" x14ac:dyDescent="0.35">
      <c r="A2" s="106" t="s">
        <v>215</v>
      </c>
      <c r="B2" s="60" t="s">
        <v>216</v>
      </c>
    </row>
    <row r="3" spans="1:2" s="104" customFormat="1" ht="20.25" customHeight="1" x14ac:dyDescent="0.35">
      <c r="A3" s="103" t="s">
        <v>217</v>
      </c>
      <c r="B3" s="108">
        <v>4.4060040124571245</v>
      </c>
    </row>
    <row r="4" spans="1:2" s="104" customFormat="1" ht="20.25" customHeight="1" x14ac:dyDescent="0.35">
      <c r="A4" s="103" t="s">
        <v>218</v>
      </c>
      <c r="B4" s="108">
        <v>3.1164589317440674</v>
      </c>
    </row>
    <row r="5" spans="1:2" s="104" customFormat="1" ht="20.25" customHeight="1" x14ac:dyDescent="0.35">
      <c r="A5" s="103" t="s">
        <v>219</v>
      </c>
      <c r="B5" s="108">
        <v>1.2895450807130566</v>
      </c>
    </row>
  </sheetData>
  <mergeCells count="1">
    <mergeCell ref="A1:B1"/>
  </mergeCells>
  <printOptions horizontalCentered="1" verticalCentered="1"/>
  <pageMargins left="0.70866141732283472" right="0.70866141732283472" top="0.74803149606299213" bottom="0.74803149606299213" header="0.31496062992125984" footer="0.31496062992125984"/>
  <pageSetup scale="125" orientation="landscape" r:id="rId1"/>
  <headerFooter>
    <oddHeader>&amp;CSECTION 3: ACCESS</oddHeader>
    <oddFooter>&amp;CNigeria COVID-19 National Longitudinal Phone Survey (Covid-19 NLPS) 2020
Baseline - April/May 2020&amp;R&amp;P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Y12"/>
  <sheetViews>
    <sheetView view="pageLayout" topLeftCell="A10" zoomScaleNormal="100" workbookViewId="0">
      <selection sqref="A1:H1"/>
    </sheetView>
  </sheetViews>
  <sheetFormatPr defaultColWidth="9.453125" defaultRowHeight="14.5" x14ac:dyDescent="0.35"/>
  <cols>
    <col min="1" max="1" width="22" customWidth="1"/>
    <col min="2" max="2" width="15.54296875" customWidth="1"/>
    <col min="3" max="8" width="11.08984375" customWidth="1"/>
    <col min="22" max="22" width="14.90625" bestFit="1" customWidth="1"/>
    <col min="23" max="23" width="12.453125" bestFit="1" customWidth="1"/>
    <col min="24" max="24" width="15.453125" bestFit="1" customWidth="1"/>
    <col min="25" max="25" width="7.90625" bestFit="1" customWidth="1"/>
  </cols>
  <sheetData>
    <row r="1" spans="1:25" x14ac:dyDescent="0.35">
      <c r="A1" s="152" t="s">
        <v>220</v>
      </c>
      <c r="B1" s="152"/>
      <c r="C1" s="152"/>
      <c r="D1" s="152"/>
      <c r="E1" s="152"/>
      <c r="F1" s="152"/>
      <c r="G1" s="152"/>
      <c r="H1" s="152"/>
    </row>
    <row r="2" spans="1:25" x14ac:dyDescent="0.35">
      <c r="A2" s="170"/>
      <c r="B2" s="154" t="s">
        <v>221</v>
      </c>
      <c r="C2" s="154" t="s">
        <v>222</v>
      </c>
      <c r="D2" s="154"/>
      <c r="E2" s="154"/>
      <c r="F2" s="154"/>
      <c r="G2" s="154"/>
      <c r="H2" s="154"/>
    </row>
    <row r="3" spans="1:25" x14ac:dyDescent="0.35">
      <c r="A3" s="170"/>
      <c r="B3" s="154"/>
      <c r="C3" s="154" t="s">
        <v>117</v>
      </c>
      <c r="D3" s="154" t="s">
        <v>118</v>
      </c>
      <c r="E3" s="154"/>
      <c r="F3" s="154"/>
      <c r="G3" s="154"/>
      <c r="H3" s="154"/>
      <c r="W3" t="s">
        <v>223</v>
      </c>
      <c r="X3" t="s">
        <v>224</v>
      </c>
      <c r="Y3" t="s">
        <v>225</v>
      </c>
    </row>
    <row r="4" spans="1:25" x14ac:dyDescent="0.35">
      <c r="A4" s="170"/>
      <c r="B4" s="154"/>
      <c r="C4" s="154"/>
      <c r="D4" s="25" t="s">
        <v>119</v>
      </c>
      <c r="E4" s="25" t="s">
        <v>120</v>
      </c>
      <c r="F4" s="25" t="s">
        <v>121</v>
      </c>
      <c r="G4" s="25" t="s">
        <v>122</v>
      </c>
      <c r="H4" s="25" t="s">
        <v>123</v>
      </c>
      <c r="V4" s="50" t="s">
        <v>226</v>
      </c>
      <c r="W4" s="51">
        <f t="shared" ref="W4:W11" si="0">100-Y4-X4</f>
        <v>5.8704085611081993</v>
      </c>
      <c r="X4" s="51">
        <f t="shared" ref="X4:X11" si="1">B5*((100-C5)/100)</f>
        <v>40.364290523596601</v>
      </c>
      <c r="Y4" s="51">
        <f>100-B5</f>
        <v>53.7653009152952</v>
      </c>
    </row>
    <row r="5" spans="1:25" x14ac:dyDescent="0.35">
      <c r="A5" s="50" t="s">
        <v>226</v>
      </c>
      <c r="B5" s="52">
        <v>46.2346990847048</v>
      </c>
      <c r="C5" s="52">
        <v>12.69697581540057</v>
      </c>
      <c r="D5" s="52">
        <v>21.649187443869486</v>
      </c>
      <c r="E5" s="52">
        <v>16.787173218425519</v>
      </c>
      <c r="F5" s="52">
        <v>13.853509902306893</v>
      </c>
      <c r="G5" s="52">
        <v>10.628436208628472</v>
      </c>
      <c r="H5" s="52">
        <v>7.6802637831075788</v>
      </c>
      <c r="V5" s="50" t="s">
        <v>227</v>
      </c>
      <c r="W5" s="51">
        <f t="shared" si="0"/>
        <v>8.3480511965397994</v>
      </c>
      <c r="X5" s="51">
        <f t="shared" si="1"/>
        <v>69.262557625144353</v>
      </c>
      <c r="Y5" s="51">
        <f t="shared" ref="Y5:Y11" si="2">100-B6</f>
        <v>22.389391178315847</v>
      </c>
    </row>
    <row r="6" spans="1:25" x14ac:dyDescent="0.35">
      <c r="A6" s="50" t="s">
        <v>227</v>
      </c>
      <c r="B6" s="52">
        <v>77.610608821684153</v>
      </c>
      <c r="C6" s="52">
        <v>10.756327418742503</v>
      </c>
      <c r="D6" s="52">
        <v>22.971221911469641</v>
      </c>
      <c r="E6" s="52">
        <v>10.072902292180736</v>
      </c>
      <c r="F6" s="52">
        <v>10.056313233455903</v>
      </c>
      <c r="G6" s="52">
        <v>9.2567184866859638</v>
      </c>
      <c r="H6" s="52">
        <v>7.552577756430046</v>
      </c>
      <c r="V6" s="50" t="s">
        <v>228</v>
      </c>
      <c r="W6" s="51">
        <f t="shared" si="0"/>
        <v>10.842193658473811</v>
      </c>
      <c r="X6" s="51">
        <f t="shared" si="1"/>
        <v>47.673343203346015</v>
      </c>
      <c r="Y6" s="51">
        <f t="shared" si="2"/>
        <v>41.484463138180175</v>
      </c>
    </row>
    <row r="7" spans="1:25" x14ac:dyDescent="0.35">
      <c r="A7" s="50" t="s">
        <v>228</v>
      </c>
      <c r="B7" s="52">
        <v>58.515536861819825</v>
      </c>
      <c r="C7" s="52">
        <v>18.528743373023936</v>
      </c>
      <c r="D7" s="52">
        <v>24.466204805031275</v>
      </c>
      <c r="E7" s="52">
        <v>22.960763853738502</v>
      </c>
      <c r="F7" s="52">
        <v>20.76246410380865</v>
      </c>
      <c r="G7" s="52">
        <v>15.556954152344149</v>
      </c>
      <c r="H7" s="52">
        <v>14.966027907930551</v>
      </c>
      <c r="V7" s="50" t="s">
        <v>229</v>
      </c>
      <c r="W7" s="51">
        <f t="shared" si="0"/>
        <v>25.109834004732967</v>
      </c>
      <c r="X7" s="51">
        <f t="shared" si="1"/>
        <v>36.342873416468763</v>
      </c>
      <c r="Y7" s="51">
        <f t="shared" si="2"/>
        <v>38.54729257879827</v>
      </c>
    </row>
    <row r="8" spans="1:25" x14ac:dyDescent="0.35">
      <c r="A8" s="50" t="s">
        <v>229</v>
      </c>
      <c r="B8" s="52">
        <v>61.45270742120173</v>
      </c>
      <c r="C8" s="52">
        <v>40.860419432179242</v>
      </c>
      <c r="D8" s="52">
        <v>57.849090913807004</v>
      </c>
      <c r="E8" s="52">
        <v>51.29655878863948</v>
      </c>
      <c r="F8" s="52">
        <v>44.607773041012585</v>
      </c>
      <c r="G8" s="52">
        <v>37.673954275867629</v>
      </c>
      <c r="H8" s="52">
        <v>29.050301824467553</v>
      </c>
      <c r="V8" s="50" t="s">
        <v>230</v>
      </c>
      <c r="W8" s="51">
        <f t="shared" si="0"/>
        <v>21.109435465957468</v>
      </c>
      <c r="X8" s="51">
        <f t="shared" si="1"/>
        <v>38.575779080022691</v>
      </c>
      <c r="Y8" s="51">
        <f t="shared" si="2"/>
        <v>40.314785454019841</v>
      </c>
    </row>
    <row r="9" spans="1:25" x14ac:dyDescent="0.35">
      <c r="A9" s="50" t="s">
        <v>230</v>
      </c>
      <c r="B9" s="52">
        <v>59.685214545980159</v>
      </c>
      <c r="C9" s="52">
        <v>35.367947701176853</v>
      </c>
      <c r="D9" s="52">
        <v>55.340992462769577</v>
      </c>
      <c r="E9" s="52">
        <v>38.378619249444661</v>
      </c>
      <c r="F9" s="52">
        <v>32.294150877477144</v>
      </c>
      <c r="G9" s="52">
        <v>34.23188890021725</v>
      </c>
      <c r="H9" s="52">
        <v>27.687301140325939</v>
      </c>
      <c r="V9" s="50" t="s">
        <v>231</v>
      </c>
      <c r="W9" s="51">
        <f t="shared" si="0"/>
        <v>16.300298356075878</v>
      </c>
      <c r="X9" s="51">
        <f t="shared" si="1"/>
        <v>31.911711118662197</v>
      </c>
      <c r="Y9" s="51">
        <f t="shared" si="2"/>
        <v>51.787990525261925</v>
      </c>
    </row>
    <row r="10" spans="1:25" x14ac:dyDescent="0.35">
      <c r="A10" s="50" t="s">
        <v>231</v>
      </c>
      <c r="B10" s="52">
        <v>48.212009474738075</v>
      </c>
      <c r="C10" s="52">
        <v>33.809622402519516</v>
      </c>
      <c r="D10" s="52">
        <v>49.339532350479047</v>
      </c>
      <c r="E10" s="52">
        <v>44.923147225478061</v>
      </c>
      <c r="F10" s="52">
        <v>35.14779092997756</v>
      </c>
      <c r="G10" s="52">
        <v>33.406638963370582</v>
      </c>
      <c r="H10" s="52">
        <v>23.39116045483739</v>
      </c>
      <c r="V10" s="50" t="s">
        <v>232</v>
      </c>
      <c r="W10" s="51">
        <f t="shared" si="0"/>
        <v>29.171001908564627</v>
      </c>
      <c r="X10" s="51">
        <f t="shared" si="1"/>
        <v>20.269738338326647</v>
      </c>
      <c r="Y10" s="51">
        <f t="shared" si="2"/>
        <v>50.559259753108726</v>
      </c>
    </row>
    <row r="11" spans="1:25" x14ac:dyDescent="0.35">
      <c r="A11" s="50" t="s">
        <v>232</v>
      </c>
      <c r="B11" s="52">
        <v>49.440740246891274</v>
      </c>
      <c r="C11" s="52">
        <v>59.001952161100249</v>
      </c>
      <c r="D11" s="52">
        <v>83.245097769023459</v>
      </c>
      <c r="E11" s="52">
        <v>61.211150292586552</v>
      </c>
      <c r="F11" s="52">
        <v>59.281279574037903</v>
      </c>
      <c r="G11" s="52">
        <v>61.816680631061331</v>
      </c>
      <c r="H11" s="52">
        <v>47.461634009858074</v>
      </c>
      <c r="V11" s="50" t="s">
        <v>233</v>
      </c>
      <c r="W11" s="51">
        <f t="shared" si="0"/>
        <v>12.203284919852926</v>
      </c>
      <c r="X11" s="51">
        <f t="shared" si="1"/>
        <v>27.245599868839498</v>
      </c>
      <c r="Y11" s="51">
        <f t="shared" si="2"/>
        <v>60.551115211307575</v>
      </c>
    </row>
    <row r="12" spans="1:25" x14ac:dyDescent="0.35">
      <c r="A12" s="50" t="s">
        <v>233</v>
      </c>
      <c r="B12" s="52">
        <v>39.448884788692425</v>
      </c>
      <c r="C12" s="52">
        <v>30.934423077406894</v>
      </c>
      <c r="D12" s="52">
        <v>28.67141396514878</v>
      </c>
      <c r="E12" s="52">
        <v>27.757633505809597</v>
      </c>
      <c r="F12" s="52">
        <v>18.711618807613597</v>
      </c>
      <c r="G12" s="52">
        <v>41.199638598261359</v>
      </c>
      <c r="H12" s="52">
        <v>36.103575239409558</v>
      </c>
    </row>
  </sheetData>
  <mergeCells count="6">
    <mergeCell ref="A1:H1"/>
    <mergeCell ref="A2:A4"/>
    <mergeCell ref="B2:B4"/>
    <mergeCell ref="C2:H2"/>
    <mergeCell ref="C3:C4"/>
    <mergeCell ref="D3:H3"/>
  </mergeCells>
  <printOptions horizontalCentered="1" verticalCentered="1"/>
  <pageMargins left="0.70866141732283472" right="0.70866141732283472" top="0.74803149606299213" bottom="0.74803149606299213" header="0.31496062992125984" footer="0.31496062992125984"/>
  <pageSetup scale="98" orientation="landscape" r:id="rId1"/>
  <headerFooter>
    <oddHeader>&amp;CSECTION 3: ACCESS</oddHeader>
    <oddFooter>&amp;CNigeria COVID-19 National Longitudinal Phone Survey (Covid-19 NLPS) 2020
Baseline - April/May 2020&amp;R&amp;P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8"/>
  <sheetViews>
    <sheetView view="pageLayout" zoomScaleNormal="100" workbookViewId="0">
      <selection activeCell="B3" sqref="B3:I8"/>
    </sheetView>
  </sheetViews>
  <sheetFormatPr defaultColWidth="9.453125" defaultRowHeight="14.5" x14ac:dyDescent="0.35"/>
  <cols>
    <col min="1" max="1" width="32" customWidth="1"/>
  </cols>
  <sheetData>
    <row r="1" spans="1:9" x14ac:dyDescent="0.35">
      <c r="A1" s="152" t="s">
        <v>234</v>
      </c>
      <c r="B1" s="152"/>
      <c r="C1" s="152"/>
      <c r="D1" s="152"/>
      <c r="E1" s="152"/>
      <c r="F1" s="152"/>
      <c r="G1" s="152"/>
      <c r="H1" s="152"/>
      <c r="I1" s="152"/>
    </row>
    <row r="2" spans="1:9" ht="29" x14ac:dyDescent="0.35">
      <c r="A2" s="25" t="s">
        <v>235</v>
      </c>
      <c r="B2" s="53" t="s">
        <v>226</v>
      </c>
      <c r="C2" s="53" t="s">
        <v>227</v>
      </c>
      <c r="D2" s="54" t="s">
        <v>228</v>
      </c>
      <c r="E2" s="53" t="s">
        <v>229</v>
      </c>
      <c r="F2" s="53" t="s">
        <v>230</v>
      </c>
      <c r="G2" s="53" t="s">
        <v>231</v>
      </c>
      <c r="H2" s="53" t="s">
        <v>232</v>
      </c>
      <c r="I2" s="53" t="s">
        <v>233</v>
      </c>
    </row>
    <row r="3" spans="1:9" x14ac:dyDescent="0.35">
      <c r="A3" s="4" t="s">
        <v>236</v>
      </c>
      <c r="B3" s="59">
        <v>5.1573805725652413</v>
      </c>
      <c r="C3" s="59">
        <v>3.839939199799062</v>
      </c>
      <c r="D3" s="59">
        <v>3.4918625058215156</v>
      </c>
      <c r="E3" s="59">
        <v>3.5043017840014108</v>
      </c>
      <c r="F3" s="59">
        <v>1.0249973154265117</v>
      </c>
      <c r="G3" s="59">
        <v>4.3111294336484844</v>
      </c>
      <c r="H3" s="59">
        <v>9.2453250552879922</v>
      </c>
      <c r="I3" s="59">
        <v>1.8875356862861095</v>
      </c>
    </row>
    <row r="4" spans="1:9" x14ac:dyDescent="0.35">
      <c r="A4" s="4" t="s">
        <v>237</v>
      </c>
      <c r="B4" s="59">
        <v>9.705578358320647</v>
      </c>
      <c r="C4" s="59">
        <v>16.286772709798981</v>
      </c>
      <c r="D4" s="59">
        <v>13.099061104270424</v>
      </c>
      <c r="E4" s="59">
        <v>9.7221771250307771</v>
      </c>
      <c r="F4" s="59">
        <v>9.1888497157206928</v>
      </c>
      <c r="G4" s="59">
        <v>11.836105675458478</v>
      </c>
      <c r="H4" s="59">
        <v>8.3444845893620521</v>
      </c>
      <c r="I4" s="59">
        <v>9.4916257106141355</v>
      </c>
    </row>
    <row r="5" spans="1:9" x14ac:dyDescent="0.35">
      <c r="A5" s="4" t="s">
        <v>238</v>
      </c>
      <c r="B5" s="59">
        <v>3.6344819239005264</v>
      </c>
      <c r="C5" s="59">
        <v>3.1080539205981066</v>
      </c>
      <c r="D5" s="59">
        <v>3.560568269988178</v>
      </c>
      <c r="E5" s="59">
        <v>1.6737997510960898</v>
      </c>
      <c r="F5" s="59">
        <v>3.0937014494627406</v>
      </c>
      <c r="G5" s="59">
        <v>0.5933058622594255</v>
      </c>
      <c r="H5" s="59">
        <v>3.3238286454136126</v>
      </c>
      <c r="I5" s="59">
        <v>1.6359058517356775</v>
      </c>
    </row>
    <row r="6" spans="1:9" x14ac:dyDescent="0.35">
      <c r="A6" s="4" t="s">
        <v>239</v>
      </c>
      <c r="B6" s="59">
        <v>15.199770047040419</v>
      </c>
      <c r="C6" s="59">
        <v>13.575320695155572</v>
      </c>
      <c r="D6" s="59">
        <v>12.132036430387872</v>
      </c>
      <c r="E6" s="59">
        <v>6.2231324182847985</v>
      </c>
      <c r="F6" s="59">
        <v>8.1160783793628148</v>
      </c>
      <c r="G6" s="59">
        <v>11.04849863033292</v>
      </c>
      <c r="H6" s="59">
        <v>7.3092202027615443</v>
      </c>
      <c r="I6" s="59">
        <v>6.716392252268367</v>
      </c>
    </row>
    <row r="7" spans="1:9" x14ac:dyDescent="0.35">
      <c r="A7" s="4" t="s">
        <v>240</v>
      </c>
      <c r="B7" s="59">
        <v>0.44176643292062101</v>
      </c>
      <c r="C7" s="59">
        <v>6.8144440928252745</v>
      </c>
      <c r="D7" s="59">
        <v>2.8979626491542687</v>
      </c>
      <c r="E7" s="59">
        <v>16.98071769257432</v>
      </c>
      <c r="F7" s="59">
        <v>5.6587441042181217</v>
      </c>
      <c r="G7" s="59">
        <v>7.3167067039326659</v>
      </c>
      <c r="H7" s="59">
        <v>17.500196363195435</v>
      </c>
      <c r="I7" s="59">
        <v>3.5976100218955893</v>
      </c>
    </row>
    <row r="8" spans="1:9" x14ac:dyDescent="0.35">
      <c r="A8" s="4" t="s">
        <v>241</v>
      </c>
      <c r="B8" s="56">
        <v>80.706463756892916</v>
      </c>
      <c r="C8" s="56">
        <v>77.607394990003939</v>
      </c>
      <c r="D8" s="56">
        <v>79.314800371227889</v>
      </c>
      <c r="E8" s="56">
        <v>88.705532869201676</v>
      </c>
      <c r="F8" s="56">
        <v>89.810203904612692</v>
      </c>
      <c r="G8" s="56">
        <v>83.541656286325534</v>
      </c>
      <c r="H8" s="56">
        <v>84.140128680358998</v>
      </c>
      <c r="I8" s="56">
        <v>85.079434443237858</v>
      </c>
    </row>
  </sheetData>
  <mergeCells count="1">
    <mergeCell ref="A1:I1"/>
  </mergeCells>
  <printOptions horizontalCentered="1" verticalCentered="1"/>
  <pageMargins left="0.70866141732283472" right="0.70866141732283472" top="0.74803149606299213" bottom="0.74803149606299213" header="0.31496062992125984" footer="0.31496062992125984"/>
  <pageSetup scale="105" orientation="landscape" r:id="rId1"/>
  <headerFooter>
    <oddHeader>&amp;CSECTION 3: ACCESS</oddHeader>
    <oddFooter>&amp;CNigeria COVID-19 National Longitudinal Phone Survey (Covid-19 NLPS) 2020
Baseline - April/May 2020&amp;R&amp;P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24"/>
  <sheetViews>
    <sheetView view="pageLayout" zoomScaleNormal="50" workbookViewId="0">
      <selection sqref="A1:C1"/>
    </sheetView>
  </sheetViews>
  <sheetFormatPr defaultColWidth="9.453125" defaultRowHeight="14.5" x14ac:dyDescent="0.35"/>
  <cols>
    <col min="1" max="1" width="23.08984375" customWidth="1"/>
    <col min="2" max="2" width="25.453125" customWidth="1"/>
    <col min="3" max="3" width="18.6328125" customWidth="1"/>
    <col min="13" max="16" width="9.453125" style="109"/>
  </cols>
  <sheetData>
    <row r="1" spans="1:15" x14ac:dyDescent="0.35">
      <c r="A1" s="152" t="s">
        <v>242</v>
      </c>
      <c r="B1" s="152"/>
      <c r="C1" s="152"/>
    </row>
    <row r="2" spans="1:15" x14ac:dyDescent="0.35">
      <c r="A2" s="159" t="s">
        <v>243</v>
      </c>
      <c r="B2" s="159"/>
      <c r="C2" s="136" t="s">
        <v>143</v>
      </c>
    </row>
    <row r="3" spans="1:15" ht="29.15" customHeight="1" x14ac:dyDescent="0.35">
      <c r="A3" s="159"/>
      <c r="B3" s="159"/>
      <c r="C3" s="154" t="s">
        <v>244</v>
      </c>
    </row>
    <row r="4" spans="1:15" x14ac:dyDescent="0.35">
      <c r="A4" s="159"/>
      <c r="B4" s="159"/>
      <c r="C4" s="154"/>
      <c r="O4" s="109" t="s">
        <v>245</v>
      </c>
    </row>
    <row r="5" spans="1:15" x14ac:dyDescent="0.35">
      <c r="A5" s="174" t="s">
        <v>246</v>
      </c>
      <c r="B5" s="174"/>
      <c r="C5" s="55">
        <v>74.657106790697895</v>
      </c>
      <c r="N5" s="109" t="s">
        <v>117</v>
      </c>
      <c r="O5" s="110">
        <f t="shared" ref="O5:O10" si="0">C5</f>
        <v>74.657106790697895</v>
      </c>
    </row>
    <row r="6" spans="1:15" x14ac:dyDescent="0.35">
      <c r="A6" s="171" t="s">
        <v>247</v>
      </c>
      <c r="B6" s="137" t="s">
        <v>75</v>
      </c>
      <c r="C6" s="56">
        <v>77.224090039285912</v>
      </c>
      <c r="N6" s="109" t="s">
        <v>119</v>
      </c>
      <c r="O6" s="110">
        <f t="shared" si="0"/>
        <v>77.224090039285912</v>
      </c>
    </row>
    <row r="7" spans="1:15" x14ac:dyDescent="0.35">
      <c r="A7" s="172"/>
      <c r="B7" s="137" t="s">
        <v>76</v>
      </c>
      <c r="C7" s="56">
        <v>73.566631693531932</v>
      </c>
      <c r="N7" s="109" t="s">
        <v>120</v>
      </c>
      <c r="O7" s="110">
        <f t="shared" si="0"/>
        <v>73.566631693531932</v>
      </c>
    </row>
    <row r="8" spans="1:15" x14ac:dyDescent="0.35">
      <c r="A8" s="172"/>
      <c r="B8" s="137" t="s">
        <v>77</v>
      </c>
      <c r="C8" s="56">
        <v>75.855270063259255</v>
      </c>
      <c r="N8" s="109" t="s">
        <v>121</v>
      </c>
      <c r="O8" s="110">
        <f t="shared" si="0"/>
        <v>75.855270063259255</v>
      </c>
    </row>
    <row r="9" spans="1:15" x14ac:dyDescent="0.35">
      <c r="A9" s="172"/>
      <c r="B9" s="137" t="s">
        <v>78</v>
      </c>
      <c r="C9" s="56">
        <v>76.200980441990126</v>
      </c>
      <c r="N9" s="109" t="s">
        <v>122</v>
      </c>
      <c r="O9" s="110">
        <f t="shared" si="0"/>
        <v>76.200980441990126</v>
      </c>
    </row>
    <row r="10" spans="1:15" x14ac:dyDescent="0.35">
      <c r="A10" s="173"/>
      <c r="B10" s="137" t="s">
        <v>79</v>
      </c>
      <c r="C10" s="56">
        <v>72.503451369548458</v>
      </c>
      <c r="N10" s="109" t="s">
        <v>123</v>
      </c>
      <c r="O10" s="110">
        <f t="shared" si="0"/>
        <v>72.503451369548458</v>
      </c>
    </row>
    <row r="11" spans="1:15" x14ac:dyDescent="0.35">
      <c r="A11" s="174" t="s">
        <v>248</v>
      </c>
      <c r="B11" s="174"/>
      <c r="C11" s="55">
        <v>58.290133314846585</v>
      </c>
      <c r="O11" s="109" t="s">
        <v>245</v>
      </c>
    </row>
    <row r="12" spans="1:15" x14ac:dyDescent="0.35">
      <c r="A12" s="171" t="s">
        <v>247</v>
      </c>
      <c r="B12" s="137" t="s">
        <v>75</v>
      </c>
      <c r="C12" s="56">
        <v>60.295603813532928</v>
      </c>
      <c r="N12" s="109" t="s">
        <v>117</v>
      </c>
      <c r="O12" s="110">
        <f t="shared" ref="O12:O16" si="1">C11</f>
        <v>58.290133314846585</v>
      </c>
    </row>
    <row r="13" spans="1:15" x14ac:dyDescent="0.35">
      <c r="A13" s="172"/>
      <c r="B13" s="137" t="s">
        <v>76</v>
      </c>
      <c r="C13" s="56">
        <v>60.829430760728172</v>
      </c>
      <c r="N13" s="109" t="s">
        <v>119</v>
      </c>
      <c r="O13" s="110">
        <f t="shared" si="1"/>
        <v>60.295603813532928</v>
      </c>
    </row>
    <row r="14" spans="1:15" x14ac:dyDescent="0.35">
      <c r="A14" s="172"/>
      <c r="B14" s="137" t="s">
        <v>77</v>
      </c>
      <c r="C14" s="56">
        <v>57.453500197732033</v>
      </c>
      <c r="N14" s="109" t="s">
        <v>120</v>
      </c>
      <c r="O14" s="110">
        <f t="shared" si="1"/>
        <v>60.829430760728172</v>
      </c>
    </row>
    <row r="15" spans="1:15" x14ac:dyDescent="0.35">
      <c r="A15" s="172"/>
      <c r="B15" s="137" t="s">
        <v>78</v>
      </c>
      <c r="C15" s="56">
        <v>57.369590539756445</v>
      </c>
      <c r="N15" s="109" t="s">
        <v>121</v>
      </c>
      <c r="O15" s="110">
        <f t="shared" si="1"/>
        <v>57.453500197732033</v>
      </c>
    </row>
    <row r="16" spans="1:15" x14ac:dyDescent="0.35">
      <c r="A16" s="173"/>
      <c r="B16" s="137" t="s">
        <v>79</v>
      </c>
      <c r="C16" s="56">
        <v>57.577455727284004</v>
      </c>
      <c r="N16" s="109" t="s">
        <v>122</v>
      </c>
      <c r="O16" s="110">
        <f t="shared" si="1"/>
        <v>57.369590539756445</v>
      </c>
    </row>
    <row r="17" spans="1:15" x14ac:dyDescent="0.35">
      <c r="A17" s="174" t="s">
        <v>249</v>
      </c>
      <c r="B17" s="174"/>
      <c r="C17" s="55">
        <v>25.435242910513395</v>
      </c>
      <c r="N17" s="109" t="s">
        <v>123</v>
      </c>
      <c r="O17" s="110">
        <f>C16</f>
        <v>57.577455727284004</v>
      </c>
    </row>
    <row r="18" spans="1:15" x14ac:dyDescent="0.35">
      <c r="A18" s="171" t="s">
        <v>247</v>
      </c>
      <c r="B18" s="137" t="s">
        <v>75</v>
      </c>
      <c r="C18" s="56">
        <v>34.634610494796995</v>
      </c>
      <c r="O18" s="109" t="s">
        <v>245</v>
      </c>
    </row>
    <row r="19" spans="1:15" x14ac:dyDescent="0.35">
      <c r="A19" s="172"/>
      <c r="B19" s="137" t="s">
        <v>76</v>
      </c>
      <c r="C19" s="56">
        <v>32.394850690488305</v>
      </c>
      <c r="N19" s="109" t="s">
        <v>117</v>
      </c>
      <c r="O19" s="110">
        <f t="shared" ref="O19:O22" si="2">C17</f>
        <v>25.435242910513395</v>
      </c>
    </row>
    <row r="20" spans="1:15" x14ac:dyDescent="0.35">
      <c r="A20" s="172"/>
      <c r="B20" s="137" t="s">
        <v>77</v>
      </c>
      <c r="C20" s="56">
        <v>34.172313184919631</v>
      </c>
      <c r="N20" s="109" t="s">
        <v>119</v>
      </c>
      <c r="O20" s="110">
        <f t="shared" si="2"/>
        <v>34.634610494796995</v>
      </c>
    </row>
    <row r="21" spans="1:15" x14ac:dyDescent="0.35">
      <c r="A21" s="172"/>
      <c r="B21" s="137" t="s">
        <v>78</v>
      </c>
      <c r="C21" s="56">
        <v>23.198152017507127</v>
      </c>
      <c r="N21" s="109" t="s">
        <v>120</v>
      </c>
      <c r="O21" s="110">
        <f t="shared" si="2"/>
        <v>32.394850690488305</v>
      </c>
    </row>
    <row r="22" spans="1:15" x14ac:dyDescent="0.35">
      <c r="A22" s="173"/>
      <c r="B22" s="137" t="s">
        <v>79</v>
      </c>
      <c r="C22" s="56">
        <v>16.035192456897668</v>
      </c>
      <c r="N22" s="109" t="s">
        <v>121</v>
      </c>
      <c r="O22" s="110">
        <f t="shared" si="2"/>
        <v>34.172313184919631</v>
      </c>
    </row>
    <row r="23" spans="1:15" x14ac:dyDescent="0.35">
      <c r="N23" s="109" t="s">
        <v>122</v>
      </c>
      <c r="O23" s="110">
        <f>C21</f>
        <v>23.198152017507127</v>
      </c>
    </row>
    <row r="24" spans="1:15" x14ac:dyDescent="0.35">
      <c r="N24" s="109" t="s">
        <v>123</v>
      </c>
      <c r="O24" s="110">
        <f>C22</f>
        <v>16.035192456897668</v>
      </c>
    </row>
  </sheetData>
  <mergeCells count="9">
    <mergeCell ref="A18:A22"/>
    <mergeCell ref="A17:B17"/>
    <mergeCell ref="A1:C1"/>
    <mergeCell ref="A2:B4"/>
    <mergeCell ref="C3:C4"/>
    <mergeCell ref="A5:B5"/>
    <mergeCell ref="A6:A10"/>
    <mergeCell ref="A11:B11"/>
    <mergeCell ref="A12:A16"/>
  </mergeCells>
  <printOptions horizontalCentered="1" verticalCentered="1"/>
  <pageMargins left="0.70866141732283472" right="0.70866141732283472" top="0.74803149606299213" bottom="0.74803149606299213" header="0.31496062992125984" footer="0.31496062992125984"/>
  <pageSetup scale="115" orientation="portrait" r:id="rId1"/>
  <headerFooter>
    <oddHeader>&amp;CSECTION 3: ACCESS</oddHeader>
    <oddFooter>&amp;CNigeria COVID-19 National Longitudinal Phone Survey (Covid-19 NLPS) 2020
Baseline - April/May 2020&amp;R&amp;P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6"/>
  <sheetViews>
    <sheetView view="pageLayout" zoomScaleNormal="100" workbookViewId="0">
      <selection sqref="A1:C1"/>
    </sheetView>
  </sheetViews>
  <sheetFormatPr defaultColWidth="9.453125" defaultRowHeight="14.5" x14ac:dyDescent="0.35"/>
  <cols>
    <col min="1" max="1" width="44.54296875" bestFit="1" customWidth="1"/>
    <col min="2" max="2" width="12.54296875" customWidth="1"/>
    <col min="3" max="3" width="18.453125" customWidth="1"/>
  </cols>
  <sheetData>
    <row r="1" spans="1:3" x14ac:dyDescent="0.35">
      <c r="A1" s="152" t="s">
        <v>250</v>
      </c>
      <c r="B1" s="152"/>
      <c r="C1" s="152"/>
    </row>
    <row r="2" spans="1:3" ht="43.5" x14ac:dyDescent="0.35">
      <c r="A2" s="57"/>
      <c r="B2" s="25" t="s">
        <v>251</v>
      </c>
      <c r="C2" s="25" t="s">
        <v>252</v>
      </c>
    </row>
    <row r="3" spans="1:3" x14ac:dyDescent="0.35">
      <c r="A3" s="4" t="s">
        <v>253</v>
      </c>
      <c r="B3" s="58">
        <v>34.274138915195572</v>
      </c>
      <c r="C3" s="52">
        <v>100</v>
      </c>
    </row>
    <row r="4" spans="1:3" x14ac:dyDescent="0.35">
      <c r="A4" s="4" t="s">
        <v>254</v>
      </c>
      <c r="B4" s="52">
        <v>25.504381612337436</v>
      </c>
      <c r="C4" s="58">
        <v>74.41290261279174</v>
      </c>
    </row>
    <row r="5" spans="1:3" x14ac:dyDescent="0.35">
      <c r="A5" s="4" t="s">
        <v>255</v>
      </c>
      <c r="B5" s="52">
        <v>8.7697573028581353</v>
      </c>
      <c r="C5" s="58">
        <v>25.587097387208264</v>
      </c>
    </row>
    <row r="6" spans="1:3" x14ac:dyDescent="0.35">
      <c r="B6" s="20"/>
      <c r="C6" s="20"/>
    </row>
  </sheetData>
  <mergeCells count="1">
    <mergeCell ref="A1:C1"/>
  </mergeCells>
  <printOptions horizontalCentered="1" verticalCentered="1"/>
  <pageMargins left="0.70866141732283472" right="0.70866141732283472" top="0.74803149606299213" bottom="0.74803149606299213" header="0.31496062992125984" footer="0.31496062992125984"/>
  <pageSetup scale="150" orientation="landscape" r:id="rId1"/>
  <headerFooter>
    <oddHeader>&amp;CSECTION 3: ACCESS</oddHeader>
    <oddFooter>&amp;CNigeria COVID-19 National Longitudinal Phone Survey (Covid-19 NLPS) 2020
Baseline - April/May 2020&amp;R&amp;P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8"/>
  <sheetViews>
    <sheetView view="pageLayout" zoomScaleNormal="100" workbookViewId="0">
      <selection sqref="A1:C1"/>
    </sheetView>
  </sheetViews>
  <sheetFormatPr defaultColWidth="9.453125" defaultRowHeight="14.5" x14ac:dyDescent="0.35"/>
  <cols>
    <col min="1" max="1" width="42.08984375" style="104" customWidth="1"/>
    <col min="2" max="2" width="18.453125" style="104" customWidth="1"/>
    <col min="3" max="16384" width="9.453125" style="104"/>
  </cols>
  <sheetData>
    <row r="1" spans="1:2" ht="33.75" customHeight="1" x14ac:dyDescent="0.35">
      <c r="A1" s="175" t="s">
        <v>256</v>
      </c>
      <c r="B1" s="175"/>
    </row>
    <row r="2" spans="1:2" ht="18" customHeight="1" x14ac:dyDescent="0.35">
      <c r="A2" s="60" t="s">
        <v>235</v>
      </c>
      <c r="B2" s="60" t="s">
        <v>257</v>
      </c>
    </row>
    <row r="3" spans="1:2" ht="18" customHeight="1" x14ac:dyDescent="0.35">
      <c r="A3" s="103" t="s">
        <v>258</v>
      </c>
      <c r="B3" s="52">
        <v>55.419460597437102</v>
      </c>
    </row>
    <row r="4" spans="1:2" ht="18" customHeight="1" x14ac:dyDescent="0.35">
      <c r="A4" s="103" t="s">
        <v>259</v>
      </c>
      <c r="B4" s="52">
        <v>3.5715325152962443</v>
      </c>
    </row>
    <row r="5" spans="1:2" ht="18" customHeight="1" x14ac:dyDescent="0.35">
      <c r="A5" s="103" t="s">
        <v>260</v>
      </c>
      <c r="B5" s="52">
        <v>1.2868375798553171</v>
      </c>
    </row>
    <row r="6" spans="1:2" ht="18" customHeight="1" x14ac:dyDescent="0.35">
      <c r="A6" s="103" t="s">
        <v>261</v>
      </c>
      <c r="B6" s="52">
        <v>23.774384448190435</v>
      </c>
    </row>
    <row r="7" spans="1:2" ht="18" customHeight="1" x14ac:dyDescent="0.35">
      <c r="A7" s="103" t="s">
        <v>54</v>
      </c>
      <c r="B7" s="52">
        <v>15.94778485922091</v>
      </c>
    </row>
    <row r="8" spans="1:2" x14ac:dyDescent="0.35">
      <c r="A8" s="111"/>
    </row>
  </sheetData>
  <mergeCells count="1">
    <mergeCell ref="A1:B1"/>
  </mergeCells>
  <printOptions horizontalCentered="1" verticalCentered="1"/>
  <pageMargins left="0.70866141732283472" right="0.70866141732283472" top="0.74803149606299213" bottom="0.74803149606299213" header="0.31496062992125984" footer="0.31496062992125984"/>
  <pageSetup scale="150" orientation="landscape" r:id="rId1"/>
  <headerFooter>
    <oddHeader>&amp;CSECTION 3: ACCESS</oddHeader>
    <oddFooter>&amp;CNigeria COVID-19 National Longitudinal Phone Survey (Covid-19 NLPS) 2020
Baseline - April/May 2020&amp;R&amp;P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I8"/>
  <sheetViews>
    <sheetView view="pageLayout" zoomScaleNormal="100" workbookViewId="0">
      <selection activeCell="I8" sqref="B7:I8"/>
    </sheetView>
  </sheetViews>
  <sheetFormatPr defaultColWidth="9.453125" defaultRowHeight="14.5" x14ac:dyDescent="0.35"/>
  <cols>
    <col min="1" max="1" width="45" style="104" bestFit="1" customWidth="1"/>
    <col min="2" max="7" width="9.453125" style="104"/>
    <col min="8" max="9" width="11.90625" style="104" customWidth="1"/>
    <col min="10" max="16384" width="9.453125" style="104"/>
  </cols>
  <sheetData>
    <row r="1" spans="1:9" ht="20.25" customHeight="1" x14ac:dyDescent="0.35">
      <c r="A1" s="168" t="s">
        <v>293</v>
      </c>
      <c r="B1" s="168"/>
      <c r="C1" s="168"/>
      <c r="D1" s="168"/>
      <c r="E1" s="168"/>
      <c r="F1" s="168"/>
      <c r="G1" s="168"/>
      <c r="H1" s="168"/>
      <c r="I1" s="168"/>
    </row>
    <row r="2" spans="1:9" ht="20.25" customHeight="1" x14ac:dyDescent="0.35">
      <c r="A2" s="159" t="s">
        <v>262</v>
      </c>
      <c r="B2" s="159" t="s">
        <v>263</v>
      </c>
      <c r="C2" s="159" t="s">
        <v>264</v>
      </c>
      <c r="D2" s="159"/>
      <c r="E2" s="159"/>
      <c r="F2" s="159"/>
      <c r="G2" s="159"/>
      <c r="H2" s="159" t="s">
        <v>265</v>
      </c>
      <c r="I2" s="159"/>
    </row>
    <row r="3" spans="1:9" ht="20.25" customHeight="1" x14ac:dyDescent="0.35">
      <c r="A3" s="159"/>
      <c r="B3" s="159"/>
      <c r="C3" s="60" t="s">
        <v>119</v>
      </c>
      <c r="D3" s="60" t="s">
        <v>120</v>
      </c>
      <c r="E3" s="60" t="s">
        <v>121</v>
      </c>
      <c r="F3" s="60" t="s">
        <v>122</v>
      </c>
      <c r="G3" s="60" t="s">
        <v>123</v>
      </c>
      <c r="H3" s="60" t="s">
        <v>4</v>
      </c>
      <c r="I3" s="60" t="s">
        <v>5</v>
      </c>
    </row>
    <row r="4" spans="1:9" ht="20.25" customHeight="1" x14ac:dyDescent="0.35">
      <c r="A4" s="103" t="s">
        <v>266</v>
      </c>
      <c r="B4" s="52">
        <v>80.221325314495076</v>
      </c>
      <c r="C4" s="48">
        <v>97.912254477625126</v>
      </c>
      <c r="D4" s="48">
        <v>96.210124948614492</v>
      </c>
      <c r="E4" s="48">
        <v>92.008578495579783</v>
      </c>
      <c r="F4" s="48">
        <v>83.296946934551656</v>
      </c>
      <c r="G4" s="48">
        <v>58.586326495090198</v>
      </c>
      <c r="H4" s="47">
        <v>73.839935406362315</v>
      </c>
      <c r="I4" s="47">
        <v>83.147492706116495</v>
      </c>
    </row>
    <row r="5" spans="1:9" ht="20.25" customHeight="1" x14ac:dyDescent="0.35">
      <c r="A5" s="103" t="s">
        <v>267</v>
      </c>
      <c r="B5" s="52">
        <v>92.766807100479028</v>
      </c>
      <c r="C5" s="48">
        <v>90.938660219513352</v>
      </c>
      <c r="D5" s="48">
        <v>97.845133968434794</v>
      </c>
      <c r="E5" s="48">
        <v>94.666730207421068</v>
      </c>
      <c r="F5" s="48">
        <v>92.601568924933005</v>
      </c>
      <c r="G5" s="48">
        <v>88.796578175966602</v>
      </c>
      <c r="H5" s="47">
        <v>88.906770938374777</v>
      </c>
      <c r="I5" s="47">
        <v>94.338679936610603</v>
      </c>
    </row>
    <row r="6" spans="1:9" ht="20.25" customHeight="1" x14ac:dyDescent="0.35">
      <c r="A6" s="159" t="s">
        <v>268</v>
      </c>
      <c r="B6" s="159"/>
      <c r="C6" s="159"/>
      <c r="D6" s="159"/>
      <c r="E6" s="159"/>
      <c r="F6" s="159"/>
      <c r="G6" s="159"/>
      <c r="H6" s="159"/>
      <c r="I6" s="159"/>
    </row>
    <row r="7" spans="1:9" ht="20.25" customHeight="1" x14ac:dyDescent="0.35">
      <c r="A7" s="103" t="s">
        <v>269</v>
      </c>
      <c r="B7" s="52">
        <v>61.818024885549271</v>
      </c>
      <c r="C7" s="48">
        <v>56.182268370643214</v>
      </c>
      <c r="D7" s="48">
        <v>55.753385615935258</v>
      </c>
      <c r="E7" s="48">
        <v>58.643641534521677</v>
      </c>
      <c r="F7" s="48">
        <v>61.040943260367605</v>
      </c>
      <c r="G7" s="48">
        <v>73.624956596741811</v>
      </c>
      <c r="H7" s="47">
        <v>70.676773354834566</v>
      </c>
      <c r="I7" s="47">
        <v>58.418302550246288</v>
      </c>
    </row>
    <row r="8" spans="1:9" ht="20.25" customHeight="1" x14ac:dyDescent="0.35">
      <c r="A8" s="103" t="s">
        <v>270</v>
      </c>
      <c r="B8" s="52">
        <v>19.132059218194829</v>
      </c>
      <c r="C8" s="48">
        <v>15.323682812492594</v>
      </c>
      <c r="D8" s="48">
        <v>16.116070229768344</v>
      </c>
      <c r="E8" s="48">
        <v>21.757539435580838</v>
      </c>
      <c r="F8" s="48">
        <v>16.438481128012093</v>
      </c>
      <c r="G8" s="48">
        <v>24.198790451234597</v>
      </c>
      <c r="H8" s="47">
        <v>21.936127746816336</v>
      </c>
      <c r="I8" s="47">
        <v>18.055941701197106</v>
      </c>
    </row>
  </sheetData>
  <mergeCells count="6">
    <mergeCell ref="A6:I6"/>
    <mergeCell ref="A1:I1"/>
    <mergeCell ref="A2:A3"/>
    <mergeCell ref="B2:B3"/>
    <mergeCell ref="C2:G2"/>
    <mergeCell ref="H2:I2"/>
  </mergeCells>
  <printOptions horizontalCentered="1" verticalCentered="1"/>
  <pageMargins left="0.70866141732283472" right="0.70866141732283472" top="0.74803149606299213" bottom="0.74803149606299213" header="0.31496062992125984" footer="0.31496062992125984"/>
  <pageSetup scale="97" orientation="landscape" r:id="rId1"/>
  <headerFooter>
    <oddHeader>&amp;CSECTION 3: ACCESS</oddHeader>
    <oddFooter>&amp;CNigeria COVID-19 National Longitudinal Phone Survey (Covid-19 NLPS) 2020
Baseline - April/May 2020&amp;R&amp;P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C17"/>
  <sheetViews>
    <sheetView view="pageLayout" zoomScaleNormal="100" workbookViewId="0">
      <selection sqref="A1:C1"/>
    </sheetView>
  </sheetViews>
  <sheetFormatPr defaultColWidth="9.453125" defaultRowHeight="14.5" x14ac:dyDescent="0.35"/>
  <cols>
    <col min="1" max="1" width="44.453125" customWidth="1"/>
    <col min="2" max="3" width="21.54296875" customWidth="1"/>
  </cols>
  <sheetData>
    <row r="1" spans="1:3" ht="20.25" customHeight="1" x14ac:dyDescent="0.35">
      <c r="A1" s="152" t="s">
        <v>294</v>
      </c>
      <c r="B1" s="152"/>
      <c r="C1" s="152"/>
    </row>
    <row r="2" spans="1:3" x14ac:dyDescent="0.35">
      <c r="A2" s="159"/>
      <c r="B2" s="154" t="s">
        <v>271</v>
      </c>
      <c r="C2" s="154" t="s">
        <v>272</v>
      </c>
    </row>
    <row r="3" spans="1:3" ht="33.65" customHeight="1" x14ac:dyDescent="0.35">
      <c r="A3" s="159"/>
      <c r="B3" s="154"/>
      <c r="C3" s="154"/>
    </row>
    <row r="4" spans="1:3" ht="20.25" customHeight="1" x14ac:dyDescent="0.35">
      <c r="A4" s="4" t="s">
        <v>273</v>
      </c>
      <c r="B4" s="59">
        <v>17.089758736785647</v>
      </c>
      <c r="C4" s="59">
        <v>9.8003969336530883</v>
      </c>
    </row>
    <row r="5" spans="1:3" ht="20.25" customHeight="1" x14ac:dyDescent="0.35">
      <c r="A5" s="4" t="s">
        <v>274</v>
      </c>
      <c r="B5" s="59">
        <v>6.1971397982989762</v>
      </c>
      <c r="C5" s="59">
        <v>3.5538494610774194</v>
      </c>
    </row>
    <row r="6" spans="1:3" ht="20.25" customHeight="1" x14ac:dyDescent="0.35">
      <c r="A6" s="4" t="s">
        <v>275</v>
      </c>
      <c r="B6" s="59">
        <v>15.503466961252307</v>
      </c>
      <c r="C6" s="59">
        <v>8.8907124090054257</v>
      </c>
    </row>
    <row r="7" spans="1:3" ht="20.25" customHeight="1" x14ac:dyDescent="0.35">
      <c r="A7" s="4" t="s">
        <v>276</v>
      </c>
      <c r="B7" s="59">
        <v>20.483730809250183</v>
      </c>
      <c r="C7" s="59">
        <v>11.746724790247615</v>
      </c>
    </row>
    <row r="8" spans="1:3" ht="20.25" customHeight="1" x14ac:dyDescent="0.35">
      <c r="A8" s="4" t="s">
        <v>277</v>
      </c>
      <c r="B8" s="59">
        <v>67.39518215878725</v>
      </c>
      <c r="C8" s="59">
        <v>38.648850855351569</v>
      </c>
    </row>
    <row r="9" spans="1:3" ht="20.25" customHeight="1" x14ac:dyDescent="0.35">
      <c r="A9" s="4" t="s">
        <v>278</v>
      </c>
      <c r="B9" s="59">
        <v>56.06054859106446</v>
      </c>
      <c r="C9" s="59">
        <v>32.148822986492064</v>
      </c>
    </row>
    <row r="10" spans="1:3" ht="20.25" customHeight="1" x14ac:dyDescent="0.35">
      <c r="A10" s="4" t="s">
        <v>279</v>
      </c>
      <c r="B10" s="59">
        <v>15.941072088643516</v>
      </c>
      <c r="C10" s="59">
        <v>9.1416641055559609</v>
      </c>
    </row>
    <row r="11" spans="1:3" ht="20.25" customHeight="1" x14ac:dyDescent="0.35">
      <c r="A11" s="4" t="s">
        <v>280</v>
      </c>
      <c r="B11" s="59">
        <v>3.0794054634055747</v>
      </c>
      <c r="C11" s="59">
        <v>1.7659345767166104</v>
      </c>
    </row>
    <row r="17" spans="3:3" x14ac:dyDescent="0.35">
      <c r="C17" s="51"/>
    </row>
  </sheetData>
  <mergeCells count="4">
    <mergeCell ref="A1:C1"/>
    <mergeCell ref="A2:A3"/>
    <mergeCell ref="B2:B3"/>
    <mergeCell ref="C2:C3"/>
  </mergeCells>
  <printOptions horizontalCentered="1" verticalCentered="1"/>
  <pageMargins left="0.70866141732283472" right="0.70866141732283472" top="0.74803149606299213" bottom="0.74803149606299213" header="0.31496062992125984" footer="0.31496062992125984"/>
  <pageSetup scale="130" orientation="landscape" r:id="rId1"/>
  <headerFooter>
    <oddHeader>&amp;CSECTION 3: ACCESS</oddHeader>
    <oddFooter>&amp;CNigeria COVID-19 National Longitudinal Phone Survey (Covid-19 NLPS) 2020
Baseline - April/May 2020&amp;R&amp;P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7"/>
  <sheetViews>
    <sheetView view="pageLayout" zoomScaleNormal="100" workbookViewId="0">
      <selection activeCell="C3" sqref="C3:C7"/>
    </sheetView>
  </sheetViews>
  <sheetFormatPr defaultColWidth="9.08984375" defaultRowHeight="14.5" x14ac:dyDescent="0.35"/>
  <cols>
    <col min="1" max="1" width="31.90625" bestFit="1" customWidth="1"/>
    <col min="2" max="2" width="16.36328125" bestFit="1" customWidth="1"/>
    <col min="3" max="3" width="13.54296875" bestFit="1" customWidth="1"/>
  </cols>
  <sheetData>
    <row r="1" spans="1:3" ht="18" customHeight="1" x14ac:dyDescent="0.35">
      <c r="A1" s="148" t="s">
        <v>142</v>
      </c>
      <c r="B1" s="148"/>
      <c r="C1" s="148"/>
    </row>
    <row r="2" spans="1:3" ht="18" customHeight="1" x14ac:dyDescent="0.35">
      <c r="A2" s="3"/>
      <c r="B2" s="22" t="s">
        <v>18</v>
      </c>
      <c r="C2" s="22" t="s">
        <v>19</v>
      </c>
    </row>
    <row r="3" spans="1:3" ht="18" customHeight="1" x14ac:dyDescent="0.35">
      <c r="A3" s="4" t="s">
        <v>20</v>
      </c>
      <c r="B3" s="5">
        <v>4.9793333333333329</v>
      </c>
      <c r="C3" s="9">
        <v>100</v>
      </c>
    </row>
    <row r="4" spans="1:3" ht="18" customHeight="1" x14ac:dyDescent="0.35">
      <c r="A4" s="4" t="s">
        <v>21</v>
      </c>
      <c r="B4" s="5">
        <v>3.6868486352357319</v>
      </c>
      <c r="C4" s="9">
        <v>67.166666666666657</v>
      </c>
    </row>
    <row r="5" spans="1:3" ht="18" customHeight="1" x14ac:dyDescent="0.35">
      <c r="A5" s="4" t="s">
        <v>22</v>
      </c>
      <c r="B5" s="5">
        <v>3.7857142857142856</v>
      </c>
      <c r="C5" s="9">
        <v>1.4000000000000001</v>
      </c>
    </row>
    <row r="6" spans="1:3" ht="18" customHeight="1" x14ac:dyDescent="0.35">
      <c r="A6" s="4" t="s">
        <v>23</v>
      </c>
      <c r="B6" s="5">
        <v>8.4328767123287669</v>
      </c>
      <c r="C6" s="9">
        <v>24.333333333333332</v>
      </c>
    </row>
    <row r="7" spans="1:3" ht="18" customHeight="1" x14ac:dyDescent="0.35">
      <c r="A7" s="4" t="s">
        <v>24</v>
      </c>
      <c r="B7" s="5">
        <v>5.605633802816901</v>
      </c>
      <c r="C7" s="9">
        <v>7.1</v>
      </c>
    </row>
  </sheetData>
  <mergeCells count="1">
    <mergeCell ref="A1:C1"/>
  </mergeCells>
  <printOptions horizontalCentered="1" verticalCentered="1"/>
  <pageMargins left="0.70866141732283472" right="0.70866141732283472" top="0.74803149606299213" bottom="0.74803149606299213" header="0.31496062992125984" footer="0.31496062992125984"/>
  <pageSetup scale="150" orientation="landscape" r:id="rId1"/>
  <headerFooter>
    <oddHeader>&amp;CSECTION 0: METADATA</oddHeader>
    <oddFooter>&amp;CNigeria COVID-19 National Longitudinal Phone Survey (Covid-19 NLPS) 2020
Baseline - April/May 2020&amp;R&amp;P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C10"/>
  <sheetViews>
    <sheetView view="pageLayout" zoomScaleNormal="100" workbookViewId="0">
      <selection sqref="A1:C1"/>
    </sheetView>
  </sheetViews>
  <sheetFormatPr defaultColWidth="9.453125" defaultRowHeight="14.5" x14ac:dyDescent="0.35"/>
  <cols>
    <col min="1" max="1" width="23.08984375" customWidth="1"/>
    <col min="2" max="2" width="25.453125" customWidth="1"/>
    <col min="3" max="3" width="20.54296875" customWidth="1"/>
  </cols>
  <sheetData>
    <row r="1" spans="1:3" ht="20.25" customHeight="1" x14ac:dyDescent="0.35">
      <c r="A1" s="152" t="s">
        <v>295</v>
      </c>
      <c r="B1" s="152"/>
      <c r="C1" s="152"/>
    </row>
    <row r="2" spans="1:3" ht="20.25" customHeight="1" x14ac:dyDescent="0.35">
      <c r="A2" s="155"/>
      <c r="B2" s="154" t="s">
        <v>281</v>
      </c>
      <c r="C2" s="154" t="s">
        <v>272</v>
      </c>
    </row>
    <row r="3" spans="1:3" ht="20.25" customHeight="1" x14ac:dyDescent="0.35">
      <c r="A3" s="155"/>
      <c r="B3" s="154"/>
      <c r="C3" s="154"/>
    </row>
    <row r="4" spans="1:3" ht="20.25" customHeight="1" x14ac:dyDescent="0.35">
      <c r="A4" s="4" t="s">
        <v>282</v>
      </c>
      <c r="B4" s="59">
        <v>15.314725922382939</v>
      </c>
      <c r="C4" s="59">
        <v>2.915578556405408</v>
      </c>
    </row>
    <row r="5" spans="1:3" ht="20.25" customHeight="1" x14ac:dyDescent="0.35">
      <c r="A5" s="4" t="s">
        <v>283</v>
      </c>
      <c r="B5" s="59">
        <v>2.7485695402000268</v>
      </c>
      <c r="C5" s="59">
        <v>0.52326567597818041</v>
      </c>
    </row>
    <row r="6" spans="1:3" ht="20.25" customHeight="1" x14ac:dyDescent="0.35">
      <c r="A6" s="4" t="s">
        <v>284</v>
      </c>
      <c r="B6" s="59">
        <v>0.64250979513763162</v>
      </c>
      <c r="C6" s="59">
        <v>0.12231938008409562</v>
      </c>
    </row>
    <row r="7" spans="1:3" ht="20.25" customHeight="1" x14ac:dyDescent="0.35">
      <c r="A7" s="4" t="s">
        <v>285</v>
      </c>
      <c r="B7" s="59">
        <v>59.816689105094049</v>
      </c>
      <c r="C7" s="59">
        <v>11.387749082410277</v>
      </c>
    </row>
    <row r="8" spans="1:3" ht="20.25" customHeight="1" x14ac:dyDescent="0.35">
      <c r="A8" s="4" t="s">
        <v>286</v>
      </c>
      <c r="B8" s="59">
        <v>7.9005436138153042</v>
      </c>
      <c r="C8" s="59">
        <v>1.5040853921335764</v>
      </c>
    </row>
    <row r="9" spans="1:3" ht="20.25" customHeight="1" x14ac:dyDescent="0.35">
      <c r="A9" s="4" t="s">
        <v>287</v>
      </c>
      <c r="B9" s="59">
        <v>3.8916801158200425</v>
      </c>
      <c r="C9" s="59">
        <v>0.74088815899022886</v>
      </c>
    </row>
    <row r="10" spans="1:3" ht="20.25" customHeight="1" x14ac:dyDescent="0.35">
      <c r="A10" s="4" t="s">
        <v>288</v>
      </c>
      <c r="B10" s="59">
        <v>38.377634111457475</v>
      </c>
      <c r="C10" s="59">
        <v>7.3062363393263929</v>
      </c>
    </row>
  </sheetData>
  <mergeCells count="4">
    <mergeCell ref="A1:C1"/>
    <mergeCell ref="A2:A3"/>
    <mergeCell ref="B2:B3"/>
    <mergeCell ref="C2:C3"/>
  </mergeCells>
  <printOptions horizontalCentered="1" verticalCentered="1"/>
  <pageMargins left="0.70866141732283472" right="0.70866141732283472" top="0.74803149606299213" bottom="0.74803149606299213" header="0.31496062992125984" footer="0.31496062992125984"/>
  <pageSetup scale="125" orientation="landscape" r:id="rId1"/>
  <headerFooter>
    <oddHeader>&amp;CSECTION 3: ACCESS</oddHeader>
    <oddFooter>&amp;CNigeria COVID-19 National Longitudinal Phone Survey (Covid-19 NLPS) 2020
Baseline - April/May 2020&amp;R&amp;P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6"/>
  <sheetViews>
    <sheetView view="pageLayout" zoomScaleNormal="100" workbookViewId="0">
      <selection sqref="A1:H1"/>
    </sheetView>
  </sheetViews>
  <sheetFormatPr defaultColWidth="9.453125" defaultRowHeight="14.5" x14ac:dyDescent="0.35"/>
  <cols>
    <col min="1" max="1" width="39.453125" style="104" customWidth="1"/>
    <col min="2" max="2" width="15.453125" style="104" customWidth="1"/>
    <col min="3" max="3" width="20.54296875" style="104" customWidth="1"/>
    <col min="4" max="16384" width="9.453125" style="104"/>
  </cols>
  <sheetData>
    <row r="1" spans="1:8" ht="20.25" customHeight="1" x14ac:dyDescent="0.35">
      <c r="A1" s="168" t="s">
        <v>296</v>
      </c>
      <c r="B1" s="168"/>
      <c r="C1" s="168"/>
      <c r="D1" s="168"/>
      <c r="E1" s="168"/>
      <c r="F1" s="168"/>
      <c r="G1" s="168"/>
      <c r="H1" s="168"/>
    </row>
    <row r="2" spans="1:8" ht="20.25" customHeight="1" x14ac:dyDescent="0.35">
      <c r="A2" s="159"/>
      <c r="B2" s="159" t="s">
        <v>263</v>
      </c>
      <c r="C2" s="154" t="s">
        <v>289</v>
      </c>
      <c r="D2" s="159" t="s">
        <v>264</v>
      </c>
      <c r="E2" s="159"/>
      <c r="F2" s="159"/>
      <c r="G2" s="159"/>
      <c r="H2" s="159"/>
    </row>
    <row r="3" spans="1:8" ht="20.25" customHeight="1" x14ac:dyDescent="0.35">
      <c r="A3" s="159"/>
      <c r="B3" s="159"/>
      <c r="C3" s="154"/>
      <c r="D3" s="60" t="s">
        <v>119</v>
      </c>
      <c r="E3" s="60" t="s">
        <v>120</v>
      </c>
      <c r="F3" s="60" t="s">
        <v>121</v>
      </c>
      <c r="G3" s="60" t="s">
        <v>122</v>
      </c>
      <c r="H3" s="60" t="s">
        <v>123</v>
      </c>
    </row>
    <row r="4" spans="1:8" x14ac:dyDescent="0.35">
      <c r="A4" s="113" t="s">
        <v>290</v>
      </c>
      <c r="B4" s="112">
        <v>39.933593519101485</v>
      </c>
      <c r="C4" s="52">
        <v>100</v>
      </c>
      <c r="D4" s="48">
        <v>26.214833628401511</v>
      </c>
      <c r="E4" s="48">
        <v>29.465607658585249</v>
      </c>
      <c r="F4" s="48">
        <v>29.547060684443991</v>
      </c>
      <c r="G4" s="48">
        <v>34.868875739186443</v>
      </c>
      <c r="H4" s="48">
        <v>58.412708315554312</v>
      </c>
    </row>
    <row r="5" spans="1:8" ht="20.25" customHeight="1" x14ac:dyDescent="0.35">
      <c r="A5" s="103" t="s">
        <v>291</v>
      </c>
      <c r="B5" s="52">
        <v>33.775558835051648</v>
      </c>
      <c r="C5" s="112">
        <v>84.579312450044696</v>
      </c>
      <c r="D5" s="48">
        <v>15.399490136646309</v>
      </c>
      <c r="E5" s="48">
        <v>25.411652245344495</v>
      </c>
      <c r="F5" s="48">
        <v>24.53649130321114</v>
      </c>
      <c r="G5" s="48">
        <v>31.058732636532341</v>
      </c>
      <c r="H5" s="48">
        <v>50.735139227638733</v>
      </c>
    </row>
    <row r="6" spans="1:8" ht="20.25" customHeight="1" x14ac:dyDescent="0.35">
      <c r="A6" s="103" t="s">
        <v>292</v>
      </c>
      <c r="B6" s="52">
        <v>6.1580346840498361</v>
      </c>
      <c r="C6" s="112">
        <v>15.420687549955291</v>
      </c>
      <c r="D6" s="48">
        <v>10.815343491755204</v>
      </c>
      <c r="E6" s="48">
        <v>4.0539554132407511</v>
      </c>
      <c r="F6" s="48">
        <v>5.0105693812328518</v>
      </c>
      <c r="G6" s="48">
        <v>3.8101431026541048</v>
      </c>
      <c r="H6" s="48">
        <v>7.6775690879155762</v>
      </c>
    </row>
  </sheetData>
  <mergeCells count="5">
    <mergeCell ref="A1:H1"/>
    <mergeCell ref="A2:A3"/>
    <mergeCell ref="B2:B3"/>
    <mergeCell ref="C2:C3"/>
    <mergeCell ref="D2:H2"/>
  </mergeCells>
  <printOptions horizontalCentered="1" verticalCentered="1"/>
  <pageMargins left="0.70866141732283472" right="0.70866141732283472" top="0.74803149606299213" bottom="0.74803149606299213" header="0.31496062992125984" footer="0.31496062992125984"/>
  <pageSetup scale="95" orientation="landscape" r:id="rId1"/>
  <headerFooter>
    <oddHeader>&amp;CSECTION 3: ACCESS</oddHeader>
    <oddFooter>&amp;CNigeria COVID-19 National Longitudinal Phone Survey (Covid-19 NLPS) 2020
Baseline - April/May 2020&amp;R&amp;P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K12"/>
  <sheetViews>
    <sheetView view="pageLayout" topLeftCell="A2" zoomScaleNormal="80" workbookViewId="0">
      <selection activeCell="A21" sqref="A21"/>
    </sheetView>
  </sheetViews>
  <sheetFormatPr defaultColWidth="9.08984375" defaultRowHeight="14.5" x14ac:dyDescent="0.35"/>
  <cols>
    <col min="1" max="1" width="52.54296875" style="104" customWidth="1"/>
    <col min="2" max="2" width="12.08984375" style="104" customWidth="1"/>
    <col min="3" max="4" width="0" style="104" hidden="1" customWidth="1"/>
    <col min="5" max="9" width="10.6328125" style="104" customWidth="1"/>
    <col min="10" max="16384" width="9.08984375" style="104"/>
  </cols>
  <sheetData>
    <row r="1" spans="1:11" ht="20.25" customHeight="1" x14ac:dyDescent="0.35">
      <c r="A1" s="178" t="s">
        <v>297</v>
      </c>
      <c r="B1" s="178"/>
      <c r="C1" s="178"/>
      <c r="D1" s="178"/>
      <c r="E1" s="178"/>
      <c r="F1" s="178"/>
      <c r="G1" s="178"/>
      <c r="H1" s="178"/>
      <c r="I1" s="178"/>
    </row>
    <row r="2" spans="1:11" ht="20.25" customHeight="1" x14ac:dyDescent="0.35">
      <c r="A2" s="179"/>
      <c r="B2" s="180" t="s">
        <v>298</v>
      </c>
      <c r="C2" s="180" t="s">
        <v>99</v>
      </c>
      <c r="D2" s="180" t="s">
        <v>100</v>
      </c>
      <c r="E2" s="179" t="s">
        <v>299</v>
      </c>
      <c r="F2" s="179"/>
      <c r="G2" s="179"/>
      <c r="H2" s="179"/>
      <c r="I2" s="179"/>
    </row>
    <row r="3" spans="1:11" ht="20.25" customHeight="1" x14ac:dyDescent="0.35">
      <c r="A3" s="179"/>
      <c r="B3" s="180">
        <v>42.520612485276793</v>
      </c>
      <c r="C3" s="180"/>
      <c r="D3" s="180"/>
      <c r="E3" s="114" t="s">
        <v>119</v>
      </c>
      <c r="F3" s="114" t="s">
        <v>120</v>
      </c>
      <c r="G3" s="114" t="s">
        <v>121</v>
      </c>
      <c r="H3" s="114" t="s">
        <v>122</v>
      </c>
      <c r="I3" s="114" t="s">
        <v>123</v>
      </c>
      <c r="K3" s="115"/>
    </row>
    <row r="4" spans="1:11" ht="20.25" customHeight="1" x14ac:dyDescent="0.35">
      <c r="A4" s="176" t="s">
        <v>300</v>
      </c>
      <c r="B4" s="176"/>
      <c r="C4" s="176"/>
      <c r="D4" s="176"/>
      <c r="E4" s="176"/>
      <c r="F4" s="176"/>
      <c r="G4" s="176"/>
      <c r="H4" s="176"/>
      <c r="I4" s="176"/>
      <c r="K4" s="115"/>
    </row>
    <row r="5" spans="1:11" ht="20.25" customHeight="1" x14ac:dyDescent="0.35">
      <c r="A5" s="103" t="s">
        <v>301</v>
      </c>
      <c r="B5" s="47">
        <v>42.55614036404814</v>
      </c>
      <c r="C5" s="47"/>
      <c r="D5" s="47"/>
      <c r="E5" s="48">
        <v>36.536878087564631</v>
      </c>
      <c r="F5" s="48">
        <v>46.239331001050601</v>
      </c>
      <c r="G5" s="48">
        <v>39.46212930479286</v>
      </c>
      <c r="H5" s="48">
        <v>45.283851271407805</v>
      </c>
      <c r="I5" s="48">
        <v>42.855237891639085</v>
      </c>
      <c r="K5" s="116"/>
    </row>
    <row r="6" spans="1:11" ht="20.25" customHeight="1" x14ac:dyDescent="0.35">
      <c r="A6" s="103" t="s">
        <v>302</v>
      </c>
      <c r="B6" s="47">
        <v>42.19970233721466</v>
      </c>
      <c r="C6" s="47"/>
      <c r="D6" s="47"/>
      <c r="E6" s="48">
        <v>53.339315747992856</v>
      </c>
      <c r="F6" s="48">
        <v>40.29819993268292</v>
      </c>
      <c r="G6" s="48">
        <v>45.065215295257595</v>
      </c>
      <c r="H6" s="48">
        <v>35.476404154500266</v>
      </c>
      <c r="I6" s="48">
        <v>42.229616162233839</v>
      </c>
    </row>
    <row r="7" spans="1:11" ht="20.25" customHeight="1" x14ac:dyDescent="0.35">
      <c r="A7" s="103" t="s">
        <v>303</v>
      </c>
      <c r="B7" s="47">
        <v>15.244157298737198</v>
      </c>
      <c r="C7" s="47"/>
      <c r="D7" s="47"/>
      <c r="E7" s="48">
        <v>10.123806164442502</v>
      </c>
      <c r="F7" s="48">
        <v>13.462469066266477</v>
      </c>
      <c r="G7" s="48">
        <v>15.472655399949536</v>
      </c>
      <c r="H7" s="48">
        <v>19.239744574091937</v>
      </c>
      <c r="I7" s="48">
        <v>14.91514594612708</v>
      </c>
    </row>
    <row r="8" spans="1:11" ht="20.25" customHeight="1" x14ac:dyDescent="0.35">
      <c r="A8" s="177" t="s">
        <v>304</v>
      </c>
      <c r="B8" s="177"/>
      <c r="C8" s="177"/>
      <c r="D8" s="177"/>
      <c r="E8" s="177"/>
      <c r="F8" s="177"/>
      <c r="G8" s="177"/>
      <c r="H8" s="177"/>
      <c r="I8" s="177"/>
    </row>
    <row r="9" spans="1:11" ht="20.25" customHeight="1" x14ac:dyDescent="0.35">
      <c r="A9" s="103" t="s">
        <v>305</v>
      </c>
      <c r="B9" s="47">
        <v>3.4298028891587125</v>
      </c>
      <c r="C9" s="47"/>
      <c r="D9" s="47"/>
      <c r="E9" s="48">
        <v>3.4731097520343877</v>
      </c>
      <c r="F9" s="48">
        <v>4.8385523019242278</v>
      </c>
      <c r="G9" s="48">
        <v>4.6216828187301759</v>
      </c>
      <c r="H9" s="48">
        <v>2.6092595250595503</v>
      </c>
      <c r="I9" s="48">
        <v>2.7347784098034604</v>
      </c>
    </row>
    <row r="10" spans="1:11" ht="20.25" customHeight="1" x14ac:dyDescent="0.35">
      <c r="A10" s="103" t="s">
        <v>306</v>
      </c>
      <c r="B10" s="47">
        <v>20.927819704432373</v>
      </c>
      <c r="C10" s="47"/>
      <c r="D10" s="47"/>
      <c r="E10" s="48">
        <v>18.630628896550554</v>
      </c>
      <c r="F10" s="48">
        <v>20.932710788337531</v>
      </c>
      <c r="G10" s="48">
        <v>23.212529521763866</v>
      </c>
      <c r="H10" s="48">
        <v>18.933848682955396</v>
      </c>
      <c r="I10" s="48">
        <v>21.892211447347517</v>
      </c>
    </row>
    <row r="11" spans="1:11" ht="20.25" customHeight="1" x14ac:dyDescent="0.35">
      <c r="A11" s="103" t="s">
        <v>307</v>
      </c>
      <c r="B11" s="47">
        <v>0.29160030575824553</v>
      </c>
      <c r="C11" s="144"/>
      <c r="D11" s="144"/>
      <c r="E11" s="48">
        <v>0.3066695803926367</v>
      </c>
      <c r="F11" s="48">
        <v>0.41035705784300602</v>
      </c>
      <c r="G11" s="48">
        <v>0.29839267099755745</v>
      </c>
      <c r="H11" s="48">
        <v>0.24958870783133535</v>
      </c>
      <c r="I11" s="48">
        <v>0.26055622952790713</v>
      </c>
    </row>
    <row r="12" spans="1:11" ht="20.25" customHeight="1" x14ac:dyDescent="0.35">
      <c r="A12" s="117" t="s">
        <v>308</v>
      </c>
    </row>
  </sheetData>
  <mergeCells count="8">
    <mergeCell ref="A4:I4"/>
    <mergeCell ref="A8:I8"/>
    <mergeCell ref="A1:I1"/>
    <mergeCell ref="A2:A3"/>
    <mergeCell ref="B2:B3"/>
    <mergeCell ref="C2:C3"/>
    <mergeCell ref="D2:D3"/>
    <mergeCell ref="E2:I2"/>
  </mergeCell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4: EMPLOYMENT</oddHeader>
    <oddFooter>&amp;CNigeria COVID-19 National Longitudinal Phone Survey (Covid-19 NLPS) 2020
Baseline - April/May 2020&amp;R&amp;P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D15"/>
  <sheetViews>
    <sheetView view="pageLayout" zoomScaleNormal="100" workbookViewId="0">
      <selection sqref="A1:D1"/>
    </sheetView>
  </sheetViews>
  <sheetFormatPr defaultColWidth="9.08984375" defaultRowHeight="14.5" x14ac:dyDescent="0.35"/>
  <cols>
    <col min="1" max="1" width="26.08984375" customWidth="1"/>
    <col min="2" max="2" width="22.54296875" customWidth="1"/>
    <col min="3" max="3" width="18.90625" customWidth="1"/>
    <col min="4" max="4" width="20" bestFit="1" customWidth="1"/>
  </cols>
  <sheetData>
    <row r="1" spans="1:4" ht="20.25" customHeight="1" x14ac:dyDescent="0.35">
      <c r="A1" s="148" t="s">
        <v>433</v>
      </c>
      <c r="B1" s="148"/>
      <c r="C1" s="148"/>
      <c r="D1" s="148"/>
    </row>
    <row r="2" spans="1:4" ht="20.25" customHeight="1" x14ac:dyDescent="0.35">
      <c r="A2" s="150"/>
      <c r="B2" s="182" t="s">
        <v>309</v>
      </c>
      <c r="C2" s="180" t="s">
        <v>310</v>
      </c>
      <c r="D2" s="180"/>
    </row>
    <row r="3" spans="1:4" ht="20.25" customHeight="1" x14ac:dyDescent="0.35">
      <c r="A3" s="150"/>
      <c r="B3" s="182">
        <v>84.499314128943752</v>
      </c>
      <c r="C3" s="180"/>
      <c r="D3" s="180"/>
    </row>
    <row r="4" spans="1:4" ht="20.25" customHeight="1" x14ac:dyDescent="0.35">
      <c r="A4" s="150"/>
      <c r="B4" s="182">
        <v>0.68587105624142664</v>
      </c>
      <c r="C4" s="22" t="s">
        <v>311</v>
      </c>
      <c r="D4" s="22" t="s">
        <v>312</v>
      </c>
    </row>
    <row r="5" spans="1:4" ht="20.25" customHeight="1" x14ac:dyDescent="0.35">
      <c r="A5" s="4" t="s">
        <v>313</v>
      </c>
      <c r="B5" s="61">
        <v>24.776641644789422</v>
      </c>
      <c r="C5" s="62">
        <v>76.064216613769531</v>
      </c>
      <c r="D5" s="62">
        <v>23.935783386230469</v>
      </c>
    </row>
    <row r="6" spans="1:4" ht="20.25" customHeight="1" x14ac:dyDescent="0.35">
      <c r="A6" s="63" t="s">
        <v>314</v>
      </c>
      <c r="B6" s="61">
        <v>1.3310740009102378</v>
      </c>
      <c r="C6" s="62">
        <v>100</v>
      </c>
      <c r="D6" s="62">
        <v>0</v>
      </c>
    </row>
    <row r="7" spans="1:4" ht="20.25" customHeight="1" x14ac:dyDescent="0.35">
      <c r="A7" s="63" t="s">
        <v>315</v>
      </c>
      <c r="B7" s="61">
        <v>0.81210016268855945</v>
      </c>
      <c r="C7" s="62">
        <v>100</v>
      </c>
      <c r="D7" s="62">
        <v>0</v>
      </c>
    </row>
    <row r="8" spans="1:4" ht="20.25" customHeight="1" x14ac:dyDescent="0.35">
      <c r="A8" s="63" t="s">
        <v>316</v>
      </c>
      <c r="B8" s="61">
        <v>6.3151668710738376</v>
      </c>
      <c r="C8" s="62">
        <v>90.973251342773438</v>
      </c>
      <c r="D8" s="62">
        <v>9.0267448425292969</v>
      </c>
    </row>
    <row r="9" spans="1:4" ht="20.25" customHeight="1" x14ac:dyDescent="0.35">
      <c r="A9" s="63" t="s">
        <v>317</v>
      </c>
      <c r="B9" s="61">
        <v>29.43492562451079</v>
      </c>
      <c r="C9" s="62">
        <v>97.345970153808594</v>
      </c>
      <c r="D9" s="62">
        <v>2.654029369354248</v>
      </c>
    </row>
    <row r="10" spans="1:4" ht="20.25" customHeight="1" x14ac:dyDescent="0.35">
      <c r="A10" s="4" t="s">
        <v>318</v>
      </c>
      <c r="B10" s="61">
        <v>7.2239940356908168</v>
      </c>
      <c r="C10" s="62">
        <v>84.478485107421875</v>
      </c>
      <c r="D10" s="62">
        <v>15.521517753601074</v>
      </c>
    </row>
    <row r="11" spans="1:4" ht="20.25" customHeight="1" x14ac:dyDescent="0.35">
      <c r="A11" s="4" t="s">
        <v>319</v>
      </c>
      <c r="B11" s="61">
        <v>3.3238943382817467</v>
      </c>
      <c r="C11" s="62">
        <v>95.427742004394531</v>
      </c>
      <c r="D11" s="62">
        <v>4.5722589492797852</v>
      </c>
    </row>
    <row r="12" spans="1:4" ht="20.25" customHeight="1" x14ac:dyDescent="0.35">
      <c r="A12" s="4" t="s">
        <v>320</v>
      </c>
      <c r="B12" s="61">
        <v>7.2805768087072078</v>
      </c>
      <c r="C12" s="62">
        <v>90.023994445800781</v>
      </c>
      <c r="D12" s="62">
        <v>9.9760055541992188</v>
      </c>
    </row>
    <row r="13" spans="1:4" ht="20.25" customHeight="1" x14ac:dyDescent="0.35">
      <c r="A13" s="4" t="s">
        <v>321</v>
      </c>
      <c r="B13" s="61">
        <v>19.501626513347372</v>
      </c>
      <c r="C13" s="62">
        <v>93.986656188964844</v>
      </c>
      <c r="D13" s="62">
        <v>6.0133423805236816</v>
      </c>
    </row>
    <row r="14" spans="1:4" ht="45" customHeight="1" x14ac:dyDescent="0.35">
      <c r="A14" s="183" t="s">
        <v>322</v>
      </c>
      <c r="B14" s="183"/>
      <c r="C14" s="183"/>
      <c r="D14" s="183"/>
    </row>
    <row r="15" spans="1:4" ht="36" customHeight="1" x14ac:dyDescent="0.35">
      <c r="A15" s="181" t="s">
        <v>323</v>
      </c>
      <c r="B15" s="181"/>
      <c r="C15" s="181"/>
      <c r="D15" s="181"/>
    </row>
  </sheetData>
  <mergeCells count="6">
    <mergeCell ref="A15:D15"/>
    <mergeCell ref="A1:D1"/>
    <mergeCell ref="A2:A4"/>
    <mergeCell ref="B2:B4"/>
    <mergeCell ref="C2:D3"/>
    <mergeCell ref="A14:D14"/>
  </mergeCells>
  <printOptions horizontalCentered="1" verticalCentered="1"/>
  <pageMargins left="0.70866141732283472" right="0.70866141732283472" top="0.74803149606299213" bottom="0.74803149606299213" header="0.31496062992125984" footer="0.31496062992125984"/>
  <pageSetup orientation="portrait" r:id="rId1"/>
  <headerFooter>
    <oddHeader>&amp;CSECTION 4: EMPLOYMENT</oddHeader>
    <oddFooter>&amp;CNigeria COVID-19 National Longitudinal Phone Survey (Covid-19 NLPS) 2020
Baseline - April/May 2020&amp;R&amp;P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15"/>
  <sheetViews>
    <sheetView view="pageLayout" zoomScaleNormal="100" workbookViewId="0">
      <selection activeCell="B15" sqref="B3:B15"/>
    </sheetView>
  </sheetViews>
  <sheetFormatPr defaultColWidth="9.08984375" defaultRowHeight="14.5" x14ac:dyDescent="0.35"/>
  <cols>
    <col min="1" max="1" width="47.453125" customWidth="1"/>
    <col min="2" max="2" width="16.6328125" customWidth="1"/>
    <col min="3" max="3" width="14" customWidth="1"/>
    <col min="4" max="4" width="11.6328125" customWidth="1"/>
  </cols>
  <sheetData>
    <row r="1" spans="1:7" x14ac:dyDescent="0.35">
      <c r="A1" s="152" t="s">
        <v>434</v>
      </c>
      <c r="B1" s="152"/>
      <c r="C1" s="152"/>
      <c r="D1" s="152"/>
      <c r="E1" s="152"/>
    </row>
    <row r="2" spans="1:7" s="65" customFormat="1" ht="58" x14ac:dyDescent="0.35">
      <c r="A2" s="64"/>
      <c r="B2" s="25" t="s">
        <v>324</v>
      </c>
      <c r="C2" s="25" t="s">
        <v>324</v>
      </c>
      <c r="D2" s="25" t="s">
        <v>108</v>
      </c>
      <c r="E2" s="64"/>
      <c r="G2" s="65" t="s">
        <v>325</v>
      </c>
    </row>
    <row r="3" spans="1:7" ht="15" customHeight="1" x14ac:dyDescent="0.35">
      <c r="A3" s="36" t="s">
        <v>326</v>
      </c>
      <c r="B3" s="84">
        <v>85.807513134909783</v>
      </c>
      <c r="C3" s="184">
        <f>SUM(B3:B9)</f>
        <v>89.545990055707733</v>
      </c>
      <c r="D3" s="185" t="s">
        <v>311</v>
      </c>
      <c r="E3" s="186" t="s">
        <v>327</v>
      </c>
    </row>
    <row r="4" spans="1:7" x14ac:dyDescent="0.35">
      <c r="A4" s="66" t="s">
        <v>328</v>
      </c>
      <c r="B4" s="84">
        <v>0.50686212621832161</v>
      </c>
      <c r="C4" s="184"/>
      <c r="D4" s="185"/>
      <c r="E4" s="186"/>
    </row>
    <row r="5" spans="1:7" x14ac:dyDescent="0.35">
      <c r="A5" s="66" t="s">
        <v>329</v>
      </c>
      <c r="B5" s="84">
        <v>0</v>
      </c>
      <c r="C5" s="184"/>
      <c r="D5" s="185"/>
      <c r="E5" s="186"/>
    </row>
    <row r="6" spans="1:7" x14ac:dyDescent="0.35">
      <c r="A6" s="66" t="s">
        <v>330</v>
      </c>
      <c r="B6" s="84">
        <v>2.2489766173318655</v>
      </c>
      <c r="C6" s="184"/>
      <c r="D6" s="185"/>
      <c r="E6" s="186"/>
    </row>
    <row r="7" spans="1:7" x14ac:dyDescent="0.35">
      <c r="A7" s="36" t="s">
        <v>331</v>
      </c>
      <c r="B7" s="84">
        <v>0.39105387408851727</v>
      </c>
      <c r="C7" s="184"/>
      <c r="D7" s="185"/>
      <c r="E7" s="186"/>
    </row>
    <row r="8" spans="1:7" x14ac:dyDescent="0.35">
      <c r="A8" s="36" t="s">
        <v>332</v>
      </c>
      <c r="B8" s="84">
        <v>0.20590030316962174</v>
      </c>
      <c r="C8" s="184"/>
      <c r="D8" s="185"/>
      <c r="E8" s="186"/>
    </row>
    <row r="9" spans="1:7" x14ac:dyDescent="0.35">
      <c r="A9" s="36" t="s">
        <v>333</v>
      </c>
      <c r="B9" s="84">
        <v>0.38568399998962288</v>
      </c>
      <c r="C9" s="184"/>
      <c r="D9" s="185"/>
      <c r="E9" s="186"/>
    </row>
    <row r="10" spans="1:7" ht="14.4" customHeight="1" x14ac:dyDescent="0.35">
      <c r="A10" s="66" t="s">
        <v>334</v>
      </c>
      <c r="B10" s="84">
        <v>2.1966341188764833</v>
      </c>
      <c r="C10" s="184">
        <f>SUM(B10:B14)</f>
        <v>7.2609011518139832</v>
      </c>
      <c r="D10" s="185" t="s">
        <v>312</v>
      </c>
      <c r="E10" s="186"/>
    </row>
    <row r="11" spans="1:7" ht="14.4" customHeight="1" x14ac:dyDescent="0.35">
      <c r="A11" s="67" t="s">
        <v>335</v>
      </c>
      <c r="B11" s="84">
        <v>3.6109196881911796</v>
      </c>
      <c r="C11" s="184"/>
      <c r="D11" s="185"/>
      <c r="E11" s="186"/>
    </row>
    <row r="12" spans="1:7" x14ac:dyDescent="0.35">
      <c r="A12" s="36" t="s">
        <v>336</v>
      </c>
      <c r="B12" s="84">
        <v>1.068652613870209</v>
      </c>
      <c r="C12" s="184"/>
      <c r="D12" s="185"/>
      <c r="E12" s="186"/>
    </row>
    <row r="13" spans="1:7" x14ac:dyDescent="0.35">
      <c r="A13" s="36" t="s">
        <v>337</v>
      </c>
      <c r="B13" s="84">
        <v>0.28460188586875451</v>
      </c>
      <c r="C13" s="184"/>
      <c r="D13" s="185"/>
      <c r="E13" s="186"/>
    </row>
    <row r="14" spans="1:7" x14ac:dyDescent="0.35">
      <c r="A14" s="36" t="s">
        <v>338</v>
      </c>
      <c r="B14" s="84">
        <v>0.10009284500735689</v>
      </c>
      <c r="C14" s="184"/>
      <c r="D14" s="185"/>
      <c r="E14" s="186"/>
    </row>
    <row r="15" spans="1:7" x14ac:dyDescent="0.35">
      <c r="A15" s="36" t="s">
        <v>54</v>
      </c>
      <c r="B15" s="84">
        <v>3.1931087924782795</v>
      </c>
      <c r="C15" s="184"/>
      <c r="D15" s="185"/>
      <c r="E15" s="186"/>
    </row>
  </sheetData>
  <mergeCells count="6">
    <mergeCell ref="A1:E1"/>
    <mergeCell ref="C3:C9"/>
    <mergeCell ref="D3:D9"/>
    <mergeCell ref="E3:E15"/>
    <mergeCell ref="C10:C15"/>
    <mergeCell ref="D10:D15"/>
  </mergeCells>
  <printOptions horizontalCentered="1" verticalCentered="1"/>
  <pageMargins left="0.70866141732283472" right="0.70866141732283472" top="0.74803149606299213" bottom="0.74803149606299213" header="0.31496062992125984" footer="0.31496062992125984"/>
  <pageSetup scale="110" orientation="landscape" r:id="rId1"/>
  <headerFooter>
    <oddHeader>&amp;CSECTION 4: EMPLOYMENT</oddHeader>
    <oddFooter>&amp;CNigeria COVID-19 National Longitudinal Phone Survey (Covid-19 NLPS) 2020
Baseline - April/May 2020&amp;R&amp;P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B8"/>
  <sheetViews>
    <sheetView view="pageLayout" zoomScaleNormal="120" workbookViewId="0">
      <selection activeCell="B3" sqref="B3:B8"/>
    </sheetView>
  </sheetViews>
  <sheetFormatPr defaultColWidth="9.08984375" defaultRowHeight="14.5" x14ac:dyDescent="0.35"/>
  <cols>
    <col min="1" max="1" width="37.36328125" bestFit="1" customWidth="1"/>
    <col min="2" max="2" width="21.08984375" customWidth="1"/>
  </cols>
  <sheetData>
    <row r="1" spans="1:2" x14ac:dyDescent="0.35">
      <c r="A1" s="152" t="s">
        <v>435</v>
      </c>
      <c r="B1" s="152"/>
    </row>
    <row r="2" spans="1:2" ht="29" x14ac:dyDescent="0.35">
      <c r="A2" s="3"/>
      <c r="B2" s="68" t="s">
        <v>339</v>
      </c>
    </row>
    <row r="3" spans="1:2" x14ac:dyDescent="0.35">
      <c r="A3" s="4" t="s">
        <v>340</v>
      </c>
      <c r="B3" s="9">
        <v>31.613201771629519</v>
      </c>
    </row>
    <row r="4" spans="1:2" x14ac:dyDescent="0.35">
      <c r="A4" s="4" t="s">
        <v>341</v>
      </c>
      <c r="B4" s="9">
        <v>8.3546666044984192</v>
      </c>
    </row>
    <row r="5" spans="1:2" x14ac:dyDescent="0.35">
      <c r="A5" s="4" t="s">
        <v>342</v>
      </c>
      <c r="B5" s="9">
        <v>42.001264646270641</v>
      </c>
    </row>
    <row r="6" spans="1:2" x14ac:dyDescent="0.35">
      <c r="A6" s="4" t="s">
        <v>343</v>
      </c>
      <c r="B6" s="9">
        <v>11.745384264176048</v>
      </c>
    </row>
    <row r="7" spans="1:2" x14ac:dyDescent="0.35">
      <c r="A7" s="4" t="s">
        <v>344</v>
      </c>
      <c r="B7" s="9">
        <v>4.8427600812036342</v>
      </c>
    </row>
    <row r="8" spans="1:2" x14ac:dyDescent="0.35">
      <c r="A8" s="4" t="s">
        <v>345</v>
      </c>
      <c r="B8" s="9">
        <v>1.4427226322217404</v>
      </c>
    </row>
  </sheetData>
  <mergeCells count="1">
    <mergeCell ref="A1:B1"/>
  </mergeCells>
  <printOptions horizontalCentered="1" verticalCentered="1"/>
  <pageMargins left="0.70866141732283472" right="0.70866141732283472" top="0.74803149606299213" bottom="0.74803149606299213" header="0.31496062992125984" footer="0.31496062992125984"/>
  <pageSetup scale="150" orientation="landscape" r:id="rId1"/>
  <headerFooter>
    <oddHeader>&amp;CSECTION 4: EMPLOYMENT</oddHeader>
    <oddFooter>&amp;CNigeria COVID-19 National Longitudinal Phone Survey (Covid-19 NLPS) 2020
Baseline - April/May 2020&amp;R&amp;P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8"/>
  <sheetViews>
    <sheetView view="pageLayout" zoomScaleNormal="100" workbookViewId="0">
      <selection activeCell="B4" sqref="B4:C8"/>
    </sheetView>
  </sheetViews>
  <sheetFormatPr defaultColWidth="9.08984375" defaultRowHeight="14.5" x14ac:dyDescent="0.35"/>
  <cols>
    <col min="1" max="1" width="37.36328125" bestFit="1" customWidth="1"/>
    <col min="2" max="2" width="24.36328125" bestFit="1" customWidth="1"/>
    <col min="3" max="3" width="22.90625" bestFit="1" customWidth="1"/>
  </cols>
  <sheetData>
    <row r="1" spans="1:3" x14ac:dyDescent="0.35">
      <c r="A1" s="152" t="s">
        <v>610</v>
      </c>
      <c r="B1" s="152"/>
      <c r="C1" s="152"/>
    </row>
    <row r="2" spans="1:3" x14ac:dyDescent="0.35">
      <c r="A2" s="187"/>
      <c r="B2" s="22" t="s">
        <v>346</v>
      </c>
      <c r="C2" s="22" t="s">
        <v>347</v>
      </c>
    </row>
    <row r="3" spans="1:3" ht="43.5" x14ac:dyDescent="0.35">
      <c r="A3" s="188"/>
      <c r="B3" s="25" t="s">
        <v>348</v>
      </c>
      <c r="C3" s="25" t="s">
        <v>339</v>
      </c>
    </row>
    <row r="4" spans="1:3" x14ac:dyDescent="0.35">
      <c r="A4" s="4" t="s">
        <v>349</v>
      </c>
      <c r="B4" s="9">
        <v>45.409781274924136</v>
      </c>
      <c r="C4" s="9">
        <f>SUM('T4.4'!B3:B4)</f>
        <v>39.967868376127939</v>
      </c>
    </row>
    <row r="5" spans="1:3" x14ac:dyDescent="0.35">
      <c r="A5" s="4" t="s">
        <v>342</v>
      </c>
      <c r="B5" s="9">
        <v>34.059369346079812</v>
      </c>
      <c r="C5" s="9">
        <f>'T4.4'!B5</f>
        <v>42.001264646270641</v>
      </c>
    </row>
    <row r="6" spans="1:3" x14ac:dyDescent="0.35">
      <c r="A6" s="4" t="s">
        <v>343</v>
      </c>
      <c r="B6" s="9">
        <v>9.4024517893686621</v>
      </c>
      <c r="C6" s="9">
        <f>'T4.4'!B6</f>
        <v>11.745384264176048</v>
      </c>
    </row>
    <row r="7" spans="1:3" x14ac:dyDescent="0.35">
      <c r="A7" s="4" t="s">
        <v>344</v>
      </c>
      <c r="B7" s="9">
        <v>10.307209022428971</v>
      </c>
      <c r="C7" s="9">
        <f>'T4.4'!B7</f>
        <v>4.8427600812036342</v>
      </c>
    </row>
    <row r="8" spans="1:3" x14ac:dyDescent="0.35">
      <c r="A8" s="4" t="s">
        <v>345</v>
      </c>
      <c r="B8" s="9">
        <v>0.82118856719841604</v>
      </c>
      <c r="C8" s="9">
        <f>'T4.4'!B8</f>
        <v>1.4427226322217404</v>
      </c>
    </row>
  </sheetData>
  <mergeCells count="2">
    <mergeCell ref="A1:C1"/>
    <mergeCell ref="A2:A3"/>
  </mergeCells>
  <printOptions horizontalCentered="1" verticalCentered="1"/>
  <pageMargins left="0.70866141732283472" right="0.70866141732283472" top="0.74803149606299213" bottom="0.74803149606299213" header="0.31496062992125984" footer="0.31496062992125984"/>
  <pageSetup scale="130" orientation="landscape" r:id="rId1"/>
  <headerFooter>
    <oddHeader>&amp;CSECTION 4: EMPLOYMENT</oddHeader>
    <oddFooter>&amp;CNigeria COVID-19 National Longitudinal Phone Survey (Covid-19 NLPS) 2020
Baseline - April/May 2020&amp;R&amp;P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B11"/>
  <sheetViews>
    <sheetView view="pageLayout" zoomScaleNormal="100" workbookViewId="0">
      <selection sqref="A1:B1"/>
    </sheetView>
  </sheetViews>
  <sheetFormatPr defaultColWidth="9.08984375" defaultRowHeight="14.5" x14ac:dyDescent="0.35"/>
  <cols>
    <col min="1" max="1" width="48" style="104" bestFit="1" customWidth="1"/>
    <col min="2" max="2" width="17.6328125" style="104" customWidth="1"/>
    <col min="3" max="16384" width="9.08984375" style="104"/>
  </cols>
  <sheetData>
    <row r="1" spans="1:2" ht="20.25" customHeight="1" x14ac:dyDescent="0.35">
      <c r="A1" s="168" t="s">
        <v>354</v>
      </c>
      <c r="B1" s="168"/>
    </row>
    <row r="2" spans="1:2" ht="34.5" customHeight="1" x14ac:dyDescent="0.35">
      <c r="A2" s="106"/>
      <c r="B2" s="25" t="s">
        <v>355</v>
      </c>
    </row>
    <row r="3" spans="1:2" ht="20.25" customHeight="1" x14ac:dyDescent="0.35">
      <c r="A3" s="103" t="s">
        <v>313</v>
      </c>
      <c r="B3" s="120">
        <v>47.951990643578704</v>
      </c>
    </row>
    <row r="4" spans="1:2" ht="20.25" customHeight="1" x14ac:dyDescent="0.35">
      <c r="A4" s="121" t="s">
        <v>314</v>
      </c>
      <c r="B4" s="120">
        <v>0.60198837978132502</v>
      </c>
    </row>
    <row r="5" spans="1:2" ht="20.25" customHeight="1" x14ac:dyDescent="0.35">
      <c r="A5" s="121" t="s">
        <v>315</v>
      </c>
      <c r="B5" s="120">
        <v>1.0941345876710593</v>
      </c>
    </row>
    <row r="6" spans="1:2" ht="20.25" customHeight="1" x14ac:dyDescent="0.35">
      <c r="A6" s="121" t="s">
        <v>316</v>
      </c>
      <c r="B6" s="120">
        <v>5.894679092169282</v>
      </c>
    </row>
    <row r="7" spans="1:2" ht="20.25" customHeight="1" x14ac:dyDescent="0.35">
      <c r="A7" s="121" t="s">
        <v>317</v>
      </c>
      <c r="B7" s="120">
        <v>18.253428758582722</v>
      </c>
    </row>
    <row r="8" spans="1:2" ht="20.25" customHeight="1" x14ac:dyDescent="0.35">
      <c r="A8" s="103" t="s">
        <v>318</v>
      </c>
      <c r="B8" s="120">
        <v>6.6230669698436007</v>
      </c>
    </row>
    <row r="9" spans="1:2" ht="20.25" customHeight="1" x14ac:dyDescent="0.35">
      <c r="A9" s="103" t="s">
        <v>319</v>
      </c>
      <c r="B9" s="120">
        <v>1.411358849410175</v>
      </c>
    </row>
    <row r="10" spans="1:2" ht="20.25" customHeight="1" x14ac:dyDescent="0.35">
      <c r="A10" s="103" t="s">
        <v>320</v>
      </c>
      <c r="B10" s="120">
        <v>2.3402851565256348</v>
      </c>
    </row>
    <row r="11" spans="1:2" ht="20.25" customHeight="1" x14ac:dyDescent="0.35">
      <c r="A11" s="103" t="s">
        <v>321</v>
      </c>
      <c r="B11" s="120">
        <v>15.829067562437487</v>
      </c>
    </row>
  </sheetData>
  <mergeCells count="1">
    <mergeCell ref="A1:B1"/>
  </mergeCells>
  <printOptions horizontalCentered="1" verticalCentered="1"/>
  <pageMargins left="0.70866141732283472" right="0.70866141732283472" top="0.74803149606299213" bottom="0.74803149606299213" header="0.31496062992125984" footer="0.31496062992125984"/>
  <pageSetup scale="125" orientation="landscape" r:id="rId1"/>
  <headerFooter>
    <oddHeader>&amp;CSECTION 4: EMPLOYMENT</oddHeader>
    <oddFooter>&amp;CNigeria COVID-19 National Longitudinal Phone Survey (Covid-19 NLPS) 2020
Baseline - April/May 2020&amp;R&amp;P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E8"/>
  <sheetViews>
    <sheetView view="pageLayout" zoomScaleNormal="100" workbookViewId="0">
      <selection activeCell="B4" sqref="B4:E5"/>
    </sheetView>
  </sheetViews>
  <sheetFormatPr defaultColWidth="9.08984375" defaultRowHeight="14.5" x14ac:dyDescent="0.35"/>
  <cols>
    <col min="1" max="1" width="48.36328125" style="104" bestFit="1" customWidth="1"/>
    <col min="2" max="2" width="25.90625" style="104" customWidth="1"/>
    <col min="3" max="5" width="11.54296875" style="104" bestFit="1" customWidth="1"/>
    <col min="6" max="16384" width="9.08984375" style="104"/>
  </cols>
  <sheetData>
    <row r="1" spans="1:5" ht="20.25" customHeight="1" x14ac:dyDescent="0.35">
      <c r="A1" s="168" t="s">
        <v>356</v>
      </c>
      <c r="B1" s="168"/>
      <c r="C1" s="168"/>
      <c r="D1" s="168"/>
      <c r="E1" s="168"/>
    </row>
    <row r="2" spans="1:5" ht="20.25" customHeight="1" x14ac:dyDescent="0.35">
      <c r="A2" s="60" t="s">
        <v>357</v>
      </c>
      <c r="B2" s="154" t="s">
        <v>358</v>
      </c>
      <c r="C2" s="159" t="s">
        <v>359</v>
      </c>
      <c r="D2" s="159"/>
      <c r="E2" s="159"/>
    </row>
    <row r="3" spans="1:5" ht="20.25" customHeight="1" x14ac:dyDescent="0.35">
      <c r="A3" s="60" t="s">
        <v>360</v>
      </c>
      <c r="B3" s="154"/>
      <c r="C3" s="60" t="s">
        <v>361</v>
      </c>
      <c r="D3" s="60" t="s">
        <v>362</v>
      </c>
      <c r="E3" s="60" t="s">
        <v>363</v>
      </c>
    </row>
    <row r="4" spans="1:5" ht="20.25" customHeight="1" x14ac:dyDescent="0.35">
      <c r="A4" s="72" t="s">
        <v>311</v>
      </c>
      <c r="B4" s="48">
        <v>96.983987642748531</v>
      </c>
      <c r="C4" s="48">
        <v>46.321334838867188</v>
      </c>
      <c r="D4" s="48">
        <v>16.46124267578125</v>
      </c>
      <c r="E4" s="48">
        <v>37.217426300048828</v>
      </c>
    </row>
    <row r="5" spans="1:5" ht="20.25" customHeight="1" x14ac:dyDescent="0.35">
      <c r="A5" s="72" t="s">
        <v>312</v>
      </c>
      <c r="B5" s="48">
        <v>3.0160123572514697</v>
      </c>
      <c r="C5" s="48">
        <v>89.142852783203125</v>
      </c>
      <c r="D5" s="48">
        <v>0</v>
      </c>
      <c r="E5" s="48">
        <v>10.857147216796875</v>
      </c>
    </row>
    <row r="6" spans="1:5" ht="21" customHeight="1" x14ac:dyDescent="0.35">
      <c r="A6" s="189" t="s">
        <v>364</v>
      </c>
      <c r="B6" s="189"/>
      <c r="C6" s="189"/>
      <c r="D6" s="189"/>
      <c r="E6" s="189"/>
    </row>
    <row r="7" spans="1:5" ht="33" customHeight="1" x14ac:dyDescent="0.35">
      <c r="A7" s="183" t="s">
        <v>322</v>
      </c>
      <c r="B7" s="183"/>
      <c r="C7" s="183"/>
      <c r="D7" s="183"/>
      <c r="E7" s="183"/>
    </row>
    <row r="8" spans="1:5" ht="21" customHeight="1" x14ac:dyDescent="0.35">
      <c r="A8" s="183" t="s">
        <v>365</v>
      </c>
      <c r="B8" s="183"/>
      <c r="C8" s="183"/>
      <c r="D8" s="183"/>
      <c r="E8" s="183"/>
    </row>
  </sheetData>
  <mergeCells count="6">
    <mergeCell ref="A8:E8"/>
    <mergeCell ref="A1:E1"/>
    <mergeCell ref="B2:B3"/>
    <mergeCell ref="C2:E2"/>
    <mergeCell ref="A6:E6"/>
    <mergeCell ref="A7:E7"/>
  </mergeCells>
  <printOptions horizontalCentered="1" verticalCentered="1"/>
  <pageMargins left="0.70866141732283472" right="0.70866141732283472" top="0.74803149606299213" bottom="0.74803149606299213" header="0.31496062992125984" footer="0.31496062992125984"/>
  <pageSetup scale="110" orientation="landscape" r:id="rId1"/>
  <headerFooter>
    <oddHeader>&amp;CSECTION 4: EMPLOYMENT</oddHeader>
    <oddFooter>&amp;CNigeria COVID-19 National Longitudinal Phone Survey (Covid-19 NLPS) 2020
Baseline - April/May 2020&amp;R&amp;P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G6"/>
  <sheetViews>
    <sheetView view="pageLayout" zoomScaleNormal="100" workbookViewId="0">
      <selection activeCell="B4" sqref="B4:G6"/>
    </sheetView>
  </sheetViews>
  <sheetFormatPr defaultColWidth="9.08984375" defaultRowHeight="14.5" x14ac:dyDescent="0.35"/>
  <cols>
    <col min="1" max="1" width="35.08984375" bestFit="1" customWidth="1"/>
    <col min="7" max="7" width="13.453125" customWidth="1"/>
  </cols>
  <sheetData>
    <row r="1" spans="1:7" ht="21" customHeight="1" x14ac:dyDescent="0.35">
      <c r="A1" s="152" t="s">
        <v>436</v>
      </c>
      <c r="B1" s="152"/>
      <c r="C1" s="152"/>
      <c r="D1" s="152"/>
      <c r="E1" s="152"/>
      <c r="F1" s="152"/>
      <c r="G1" s="152"/>
    </row>
    <row r="2" spans="1:7" ht="21" customHeight="1" x14ac:dyDescent="0.35">
      <c r="A2" s="190"/>
      <c r="B2" s="155" t="s">
        <v>264</v>
      </c>
      <c r="C2" s="155"/>
      <c r="D2" s="155"/>
      <c r="E2" s="155"/>
      <c r="F2" s="155"/>
      <c r="G2" s="191" t="s">
        <v>366</v>
      </c>
    </row>
    <row r="3" spans="1:7" ht="21" customHeight="1" x14ac:dyDescent="0.35">
      <c r="A3" s="190"/>
      <c r="B3" s="22" t="s">
        <v>119</v>
      </c>
      <c r="C3" s="22" t="s">
        <v>120</v>
      </c>
      <c r="D3" s="22" t="s">
        <v>121</v>
      </c>
      <c r="E3" s="22" t="s">
        <v>122</v>
      </c>
      <c r="F3" s="22" t="s">
        <v>123</v>
      </c>
      <c r="G3" s="191"/>
    </row>
    <row r="4" spans="1:7" ht="21" customHeight="1" x14ac:dyDescent="0.35">
      <c r="A4" s="4" t="s">
        <v>367</v>
      </c>
      <c r="B4" s="49">
        <v>56.200558402228467</v>
      </c>
      <c r="C4" s="49">
        <v>52.291228833780075</v>
      </c>
      <c r="D4" s="49">
        <v>58.794078747172264</v>
      </c>
      <c r="E4" s="49">
        <v>54.455950914068879</v>
      </c>
      <c r="F4" s="49">
        <v>49.192134718593444</v>
      </c>
      <c r="G4" s="49">
        <v>53.380541234860544</v>
      </c>
    </row>
    <row r="5" spans="1:7" ht="21" customHeight="1" x14ac:dyDescent="0.35">
      <c r="A5" s="4" t="s">
        <v>368</v>
      </c>
      <c r="B5" s="49">
        <v>73.329098238088363</v>
      </c>
      <c r="C5" s="49">
        <v>73.274262693483166</v>
      </c>
      <c r="D5" s="49">
        <v>78.428583871879781</v>
      </c>
      <c r="E5" s="49">
        <v>64.655371620607937</v>
      </c>
      <c r="F5" s="49">
        <v>60.148487466176618</v>
      </c>
      <c r="G5" s="49">
        <v>67.866409575883068</v>
      </c>
    </row>
    <row r="6" spans="1:7" ht="21" customHeight="1" x14ac:dyDescent="0.35">
      <c r="A6" s="4" t="s">
        <v>369</v>
      </c>
      <c r="B6" s="49">
        <v>42.157636492326475</v>
      </c>
      <c r="C6" s="49">
        <v>36.321863414569286</v>
      </c>
      <c r="D6" s="49">
        <v>43.615688003286849</v>
      </c>
      <c r="E6" s="49">
        <v>37.273737746180792</v>
      </c>
      <c r="F6" s="49">
        <v>31.713888145528532</v>
      </c>
      <c r="G6" s="49">
        <v>36.997921563611939</v>
      </c>
    </row>
  </sheetData>
  <mergeCells count="4">
    <mergeCell ref="A1:G1"/>
    <mergeCell ref="A2:A3"/>
    <mergeCell ref="B2:F2"/>
    <mergeCell ref="G2:G3"/>
  </mergeCells>
  <printOptions horizontalCentered="1" verticalCentered="1"/>
  <pageMargins left="0.70866141732283472" right="0.70866141732283472" top="0.74803149606299213" bottom="0.74803149606299213" header="0.31496062992125984" footer="0.31496062992125984"/>
  <pageSetup scale="125" orientation="landscape" r:id="rId1"/>
  <headerFooter>
    <oddHeader>&amp;CSECTION 4: EMPLOYMENT</oddHeader>
    <oddFooter>&amp;CNigeria COVID-19 National Longitudinal Phone Survey (Covid-19 NLPS) 2020
Baseline - April/May 2020&amp;R&amp;P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37"/>
  <sheetViews>
    <sheetView view="pageLayout" zoomScaleNormal="100" zoomScaleSheetLayoutView="90" workbookViewId="0">
      <selection sqref="A1:E1"/>
    </sheetView>
  </sheetViews>
  <sheetFormatPr defaultColWidth="9.08984375" defaultRowHeight="14.5" x14ac:dyDescent="0.35"/>
  <cols>
    <col min="1" max="1" width="17.90625" bestFit="1" customWidth="1"/>
    <col min="2" max="3" width="11.6328125" customWidth="1"/>
    <col min="4" max="5" width="15.54296875" customWidth="1"/>
  </cols>
  <sheetData>
    <row r="1" spans="1:5" x14ac:dyDescent="0.35">
      <c r="A1" s="148" t="s">
        <v>81</v>
      </c>
      <c r="B1" s="148"/>
      <c r="C1" s="148"/>
      <c r="D1" s="148"/>
      <c r="E1" s="148"/>
    </row>
    <row r="2" spans="1:5" ht="29" x14ac:dyDescent="0.35">
      <c r="A2" s="1" t="s">
        <v>25</v>
      </c>
      <c r="B2" s="1" t="s">
        <v>26</v>
      </c>
      <c r="C2" s="1" t="s">
        <v>27</v>
      </c>
      <c r="D2" s="1" t="s">
        <v>26</v>
      </c>
      <c r="E2" s="1" t="s">
        <v>28</v>
      </c>
    </row>
    <row r="3" spans="1:5" x14ac:dyDescent="0.35">
      <c r="A3" s="16">
        <v>1</v>
      </c>
      <c r="B3" s="16">
        <v>778</v>
      </c>
      <c r="C3" s="16">
        <v>60</v>
      </c>
      <c r="D3" s="21">
        <f>B3/SUM($B$3:$B$37)</f>
        <v>0.37584541062801935</v>
      </c>
      <c r="E3" s="21">
        <f>C3/SUM($C$3:$C$37)</f>
        <v>3.2258064516129031E-2</v>
      </c>
    </row>
    <row r="4" spans="1:5" x14ac:dyDescent="0.35">
      <c r="A4" s="16">
        <v>2</v>
      </c>
      <c r="B4" s="16">
        <v>321</v>
      </c>
      <c r="C4" s="16">
        <v>170</v>
      </c>
      <c r="D4" s="21">
        <f t="shared" ref="D4:D37" si="0">B4/SUM($B$3:$B$37)</f>
        <v>0.15507246376811595</v>
      </c>
      <c r="E4" s="21">
        <f t="shared" ref="E4:E37" si="1">C4/SUM($C$3:$C$37)</f>
        <v>9.1397849462365593E-2</v>
      </c>
    </row>
    <row r="5" spans="1:5" x14ac:dyDescent="0.35">
      <c r="A5" s="16">
        <v>3</v>
      </c>
      <c r="B5" s="16">
        <v>192</v>
      </c>
      <c r="C5" s="16">
        <v>152</v>
      </c>
      <c r="D5" s="21">
        <f t="shared" si="0"/>
        <v>9.2753623188405798E-2</v>
      </c>
      <c r="E5" s="21">
        <f t="shared" si="1"/>
        <v>8.1720430107526887E-2</v>
      </c>
    </row>
    <row r="6" spans="1:5" x14ac:dyDescent="0.35">
      <c r="A6" s="16">
        <v>4</v>
      </c>
      <c r="B6" s="16">
        <v>188</v>
      </c>
      <c r="C6" s="16">
        <v>196</v>
      </c>
      <c r="D6" s="21">
        <f t="shared" si="0"/>
        <v>9.0821256038647338E-2</v>
      </c>
      <c r="E6" s="21">
        <f t="shared" si="1"/>
        <v>0.10537634408602151</v>
      </c>
    </row>
    <row r="7" spans="1:5" x14ac:dyDescent="0.35">
      <c r="A7" s="16">
        <v>5</v>
      </c>
      <c r="B7" s="16">
        <v>138</v>
      </c>
      <c r="C7" s="16">
        <v>162</v>
      </c>
      <c r="D7" s="21">
        <f t="shared" si="0"/>
        <v>6.6666666666666666E-2</v>
      </c>
      <c r="E7" s="21">
        <f t="shared" si="1"/>
        <v>8.7096774193548387E-2</v>
      </c>
    </row>
    <row r="8" spans="1:5" x14ac:dyDescent="0.35">
      <c r="A8" s="16">
        <v>6</v>
      </c>
      <c r="B8" s="16">
        <v>113</v>
      </c>
      <c r="C8" s="16">
        <v>202</v>
      </c>
      <c r="D8" s="21">
        <f t="shared" si="0"/>
        <v>5.4589371980676329E-2</v>
      </c>
      <c r="E8" s="21">
        <f t="shared" si="1"/>
        <v>0.1086021505376344</v>
      </c>
    </row>
    <row r="9" spans="1:5" x14ac:dyDescent="0.35">
      <c r="A9" s="16">
        <v>7</v>
      </c>
      <c r="B9" s="16">
        <v>85</v>
      </c>
      <c r="C9" s="16">
        <v>102</v>
      </c>
      <c r="D9" s="21">
        <f t="shared" si="0"/>
        <v>4.1062801932367152E-2</v>
      </c>
      <c r="E9" s="21">
        <f t="shared" si="1"/>
        <v>5.4838709677419356E-2</v>
      </c>
    </row>
    <row r="10" spans="1:5" x14ac:dyDescent="0.35">
      <c r="A10" s="16">
        <v>8</v>
      </c>
      <c r="B10" s="16">
        <v>49</v>
      </c>
      <c r="C10" s="16">
        <v>156</v>
      </c>
      <c r="D10" s="21">
        <f t="shared" si="0"/>
        <v>2.3671497584541065E-2</v>
      </c>
      <c r="E10" s="21">
        <f t="shared" si="1"/>
        <v>8.387096774193549E-2</v>
      </c>
    </row>
    <row r="11" spans="1:5" x14ac:dyDescent="0.35">
      <c r="A11" s="16">
        <v>9</v>
      </c>
      <c r="B11" s="16">
        <v>49</v>
      </c>
      <c r="C11" s="16">
        <v>130</v>
      </c>
      <c r="D11" s="21">
        <f t="shared" si="0"/>
        <v>2.3671497584541065E-2</v>
      </c>
      <c r="E11" s="21">
        <f t="shared" si="1"/>
        <v>6.9892473118279563E-2</v>
      </c>
    </row>
    <row r="12" spans="1:5" x14ac:dyDescent="0.35">
      <c r="A12" s="16">
        <v>10</v>
      </c>
      <c r="B12" s="16">
        <v>29</v>
      </c>
      <c r="C12" s="16">
        <v>96</v>
      </c>
      <c r="D12" s="21">
        <f t="shared" si="0"/>
        <v>1.4009661835748793E-2</v>
      </c>
      <c r="E12" s="21">
        <f t="shared" si="1"/>
        <v>5.1612903225806452E-2</v>
      </c>
    </row>
    <row r="13" spans="1:5" x14ac:dyDescent="0.35">
      <c r="A13" s="16">
        <v>11</v>
      </c>
      <c r="B13" s="16">
        <v>38</v>
      </c>
      <c r="C13" s="16">
        <v>74</v>
      </c>
      <c r="D13" s="21">
        <f t="shared" si="0"/>
        <v>1.8357487922705314E-2</v>
      </c>
      <c r="E13" s="21">
        <f t="shared" si="1"/>
        <v>3.9784946236559142E-2</v>
      </c>
    </row>
    <row r="14" spans="1:5" x14ac:dyDescent="0.35">
      <c r="A14" s="16">
        <v>12</v>
      </c>
      <c r="B14" s="16">
        <v>19</v>
      </c>
      <c r="C14" s="16">
        <v>96</v>
      </c>
      <c r="D14" s="21">
        <f t="shared" si="0"/>
        <v>9.1787439613526568E-3</v>
      </c>
      <c r="E14" s="21">
        <f t="shared" si="1"/>
        <v>5.1612903225806452E-2</v>
      </c>
    </row>
    <row r="15" spans="1:5" x14ac:dyDescent="0.35">
      <c r="A15" s="16">
        <v>13</v>
      </c>
      <c r="B15" s="16">
        <v>18</v>
      </c>
      <c r="C15" s="16">
        <v>34</v>
      </c>
      <c r="D15" s="21">
        <f t="shared" si="0"/>
        <v>8.6956521739130436E-3</v>
      </c>
      <c r="E15" s="21">
        <f t="shared" si="1"/>
        <v>1.8279569892473119E-2</v>
      </c>
    </row>
    <row r="16" spans="1:5" x14ac:dyDescent="0.35">
      <c r="A16" s="16">
        <v>14</v>
      </c>
      <c r="B16" s="16">
        <v>13</v>
      </c>
      <c r="C16" s="16">
        <v>46</v>
      </c>
      <c r="D16" s="21">
        <f t="shared" si="0"/>
        <v>6.2801932367149756E-3</v>
      </c>
      <c r="E16" s="21">
        <f t="shared" si="1"/>
        <v>2.4731182795698924E-2</v>
      </c>
    </row>
    <row r="17" spans="1:5" x14ac:dyDescent="0.35">
      <c r="A17" s="16">
        <v>15</v>
      </c>
      <c r="B17" s="16">
        <v>8</v>
      </c>
      <c r="C17" s="16">
        <v>42</v>
      </c>
      <c r="D17" s="21">
        <f t="shared" si="0"/>
        <v>3.8647342995169081E-3</v>
      </c>
      <c r="E17" s="21">
        <f t="shared" si="1"/>
        <v>2.2580645161290321E-2</v>
      </c>
    </row>
    <row r="18" spans="1:5" x14ac:dyDescent="0.35">
      <c r="A18" s="16">
        <v>16</v>
      </c>
      <c r="B18" s="16">
        <v>6</v>
      </c>
      <c r="C18" s="16">
        <v>18</v>
      </c>
      <c r="D18" s="21">
        <f t="shared" si="0"/>
        <v>2.8985507246376812E-3</v>
      </c>
      <c r="E18" s="21">
        <f t="shared" si="1"/>
        <v>9.6774193548387101E-3</v>
      </c>
    </row>
    <row r="19" spans="1:5" x14ac:dyDescent="0.35">
      <c r="A19" s="16">
        <v>17</v>
      </c>
      <c r="B19" s="16">
        <v>6</v>
      </c>
      <c r="C19" s="16">
        <v>18</v>
      </c>
      <c r="D19" s="21">
        <f t="shared" si="0"/>
        <v>2.8985507246376812E-3</v>
      </c>
      <c r="E19" s="21">
        <f t="shared" si="1"/>
        <v>9.6774193548387101E-3</v>
      </c>
    </row>
    <row r="20" spans="1:5" x14ac:dyDescent="0.35">
      <c r="A20" s="16">
        <v>18</v>
      </c>
      <c r="B20" s="16">
        <v>5</v>
      </c>
      <c r="C20" s="16">
        <v>20</v>
      </c>
      <c r="D20" s="21">
        <f t="shared" si="0"/>
        <v>2.4154589371980675E-3</v>
      </c>
      <c r="E20" s="21">
        <f t="shared" si="1"/>
        <v>1.0752688172043012E-2</v>
      </c>
    </row>
    <row r="21" spans="1:5" x14ac:dyDescent="0.35">
      <c r="A21" s="16">
        <v>19</v>
      </c>
      <c r="B21" s="16">
        <v>4</v>
      </c>
      <c r="C21" s="16">
        <v>22</v>
      </c>
      <c r="D21" s="21">
        <f t="shared" si="0"/>
        <v>1.9323671497584541E-3</v>
      </c>
      <c r="E21" s="21">
        <f t="shared" si="1"/>
        <v>1.1827956989247311E-2</v>
      </c>
    </row>
    <row r="22" spans="1:5" x14ac:dyDescent="0.35">
      <c r="A22" s="16">
        <v>20</v>
      </c>
      <c r="B22" s="16">
        <v>3</v>
      </c>
      <c r="C22" s="16">
        <v>16</v>
      </c>
      <c r="D22" s="21">
        <f t="shared" si="0"/>
        <v>1.4492753623188406E-3</v>
      </c>
      <c r="E22" s="21">
        <f t="shared" si="1"/>
        <v>8.6021505376344086E-3</v>
      </c>
    </row>
    <row r="23" spans="1:5" x14ac:dyDescent="0.35">
      <c r="A23" s="16">
        <v>21</v>
      </c>
      <c r="B23" s="16">
        <v>2</v>
      </c>
      <c r="C23" s="16">
        <v>4</v>
      </c>
      <c r="D23" s="21">
        <f t="shared" si="0"/>
        <v>9.6618357487922703E-4</v>
      </c>
      <c r="E23" s="21">
        <f t="shared" si="1"/>
        <v>2.1505376344086021E-3</v>
      </c>
    </row>
    <row r="24" spans="1:5" x14ac:dyDescent="0.35">
      <c r="A24" s="16">
        <v>22</v>
      </c>
      <c r="B24" s="16">
        <v>1</v>
      </c>
      <c r="C24" s="16">
        <v>2</v>
      </c>
      <c r="D24" s="21">
        <f t="shared" si="0"/>
        <v>4.8309178743961351E-4</v>
      </c>
      <c r="E24" s="21">
        <f t="shared" si="1"/>
        <v>1.0752688172043011E-3</v>
      </c>
    </row>
    <row r="25" spans="1:5" x14ac:dyDescent="0.35">
      <c r="A25" s="16">
        <v>23</v>
      </c>
      <c r="B25" s="16">
        <v>1</v>
      </c>
      <c r="C25" s="16">
        <v>4</v>
      </c>
      <c r="D25" s="21">
        <f t="shared" si="0"/>
        <v>4.8309178743961351E-4</v>
      </c>
      <c r="E25" s="21">
        <f t="shared" si="1"/>
        <v>2.1505376344086021E-3</v>
      </c>
    </row>
    <row r="26" spans="1:5" x14ac:dyDescent="0.35">
      <c r="A26" s="16">
        <v>25</v>
      </c>
      <c r="B26" s="16">
        <v>1</v>
      </c>
      <c r="C26" s="16">
        <v>2</v>
      </c>
      <c r="D26" s="21">
        <f t="shared" si="0"/>
        <v>4.8309178743961351E-4</v>
      </c>
      <c r="E26" s="21">
        <f t="shared" si="1"/>
        <v>1.0752688172043011E-3</v>
      </c>
    </row>
    <row r="27" spans="1:5" x14ac:dyDescent="0.35">
      <c r="A27" s="16">
        <v>26</v>
      </c>
      <c r="B27" s="16">
        <v>0</v>
      </c>
      <c r="C27" s="16">
        <v>4</v>
      </c>
      <c r="D27" s="21">
        <f t="shared" si="0"/>
        <v>0</v>
      </c>
      <c r="E27" s="21">
        <f t="shared" si="1"/>
        <v>2.1505376344086021E-3</v>
      </c>
    </row>
    <row r="28" spans="1:5" x14ac:dyDescent="0.35">
      <c r="A28" s="16">
        <v>27</v>
      </c>
      <c r="B28" s="16">
        <v>2</v>
      </c>
      <c r="C28" s="16">
        <v>2</v>
      </c>
      <c r="D28" s="21">
        <f t="shared" si="0"/>
        <v>9.6618357487922703E-4</v>
      </c>
      <c r="E28" s="21">
        <f t="shared" si="1"/>
        <v>1.0752688172043011E-3</v>
      </c>
    </row>
    <row r="29" spans="1:5" x14ac:dyDescent="0.35">
      <c r="A29" s="16">
        <v>28</v>
      </c>
      <c r="B29" s="16">
        <v>0</v>
      </c>
      <c r="C29" s="16">
        <v>4</v>
      </c>
      <c r="D29" s="21">
        <f t="shared" si="0"/>
        <v>0</v>
      </c>
      <c r="E29" s="21">
        <f t="shared" si="1"/>
        <v>2.1505376344086021E-3</v>
      </c>
    </row>
    <row r="30" spans="1:5" x14ac:dyDescent="0.35">
      <c r="A30" s="16">
        <v>29</v>
      </c>
      <c r="B30" s="16">
        <v>0</v>
      </c>
      <c r="C30" s="16">
        <v>4</v>
      </c>
      <c r="D30" s="21">
        <f t="shared" si="0"/>
        <v>0</v>
      </c>
      <c r="E30" s="21">
        <f t="shared" si="1"/>
        <v>2.1505376344086021E-3</v>
      </c>
    </row>
    <row r="31" spans="1:5" x14ac:dyDescent="0.35">
      <c r="A31" s="16">
        <v>30</v>
      </c>
      <c r="B31" s="16">
        <v>0</v>
      </c>
      <c r="C31" s="16">
        <v>2</v>
      </c>
      <c r="D31" s="21">
        <f t="shared" si="0"/>
        <v>0</v>
      </c>
      <c r="E31" s="21">
        <f t="shared" si="1"/>
        <v>1.0752688172043011E-3</v>
      </c>
    </row>
    <row r="32" spans="1:5" x14ac:dyDescent="0.35">
      <c r="A32" s="16">
        <v>31</v>
      </c>
      <c r="B32" s="16">
        <v>0</v>
      </c>
      <c r="C32" s="16">
        <v>2</v>
      </c>
      <c r="D32" s="21">
        <f t="shared" si="0"/>
        <v>0</v>
      </c>
      <c r="E32" s="21">
        <f t="shared" si="1"/>
        <v>1.0752688172043011E-3</v>
      </c>
    </row>
    <row r="33" spans="1:5" x14ac:dyDescent="0.35">
      <c r="A33" s="16">
        <v>32</v>
      </c>
      <c r="B33" s="16">
        <v>0</v>
      </c>
      <c r="C33" s="16">
        <v>2</v>
      </c>
      <c r="D33" s="21">
        <f t="shared" si="0"/>
        <v>0</v>
      </c>
      <c r="E33" s="21">
        <f t="shared" si="1"/>
        <v>1.0752688172043011E-3</v>
      </c>
    </row>
    <row r="34" spans="1:5" x14ac:dyDescent="0.35">
      <c r="A34" s="16">
        <v>33</v>
      </c>
      <c r="B34" s="16">
        <v>0</v>
      </c>
      <c r="C34" s="16">
        <v>2</v>
      </c>
      <c r="D34" s="21">
        <f t="shared" si="0"/>
        <v>0</v>
      </c>
      <c r="E34" s="21">
        <f t="shared" si="1"/>
        <v>1.0752688172043011E-3</v>
      </c>
    </row>
    <row r="35" spans="1:5" x14ac:dyDescent="0.35">
      <c r="A35" s="16">
        <v>36</v>
      </c>
      <c r="B35" s="16">
        <v>0</v>
      </c>
      <c r="C35" s="16">
        <v>2</v>
      </c>
      <c r="D35" s="21">
        <f t="shared" si="0"/>
        <v>0</v>
      </c>
      <c r="E35" s="21">
        <f t="shared" si="1"/>
        <v>1.0752688172043011E-3</v>
      </c>
    </row>
    <row r="36" spans="1:5" x14ac:dyDescent="0.35">
      <c r="A36" s="16">
        <v>39</v>
      </c>
      <c r="B36" s="16">
        <v>0</v>
      </c>
      <c r="C36" s="16">
        <v>4</v>
      </c>
      <c r="D36" s="21">
        <f t="shared" si="0"/>
        <v>0</v>
      </c>
      <c r="E36" s="21">
        <f t="shared" si="1"/>
        <v>2.1505376344086021E-3</v>
      </c>
    </row>
    <row r="37" spans="1:5" x14ac:dyDescent="0.35">
      <c r="A37" s="16">
        <v>40</v>
      </c>
      <c r="B37" s="16">
        <v>1</v>
      </c>
      <c r="C37" s="16">
        <v>8</v>
      </c>
      <c r="D37" s="21">
        <f t="shared" si="0"/>
        <v>4.8309178743961351E-4</v>
      </c>
      <c r="E37" s="21">
        <f t="shared" si="1"/>
        <v>4.3010752688172043E-3</v>
      </c>
    </row>
  </sheetData>
  <mergeCells count="1">
    <mergeCell ref="A1:E1"/>
  </mergeCells>
  <printOptions horizontalCentered="1" verticalCentered="1"/>
  <pageMargins left="0.70866141732283472" right="0.70866141732283472" top="0.74803149606299213" bottom="0.74803149606299213" header="0.31496062992125984" footer="0.31496062992125984"/>
  <pageSetup scale="82" orientation="portrait" r:id="rId1"/>
  <headerFooter>
    <oddHeader>&amp;CSECTION 0: METADATA</oddHeader>
    <oddFooter>&amp;CNigeria COVID-19 National Longitudinal Phone Survey (Covid-19 NLPS) 2020
Baseline - April/May 2020&amp;R&amp;P</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F14"/>
  <sheetViews>
    <sheetView view="pageLayout" zoomScaleNormal="100" workbookViewId="0">
      <selection sqref="A1:F1"/>
    </sheetView>
  </sheetViews>
  <sheetFormatPr defaultColWidth="9.08984375" defaultRowHeight="14.5" x14ac:dyDescent="0.35"/>
  <cols>
    <col min="1" max="1" width="28.6328125" customWidth="1"/>
    <col min="2" max="2" width="11.6328125" customWidth="1"/>
    <col min="3" max="4" width="11.453125" bestFit="1" customWidth="1"/>
    <col min="5" max="6" width="11.36328125" customWidth="1"/>
  </cols>
  <sheetData>
    <row r="1" spans="1:6" ht="20.25" customHeight="1" x14ac:dyDescent="0.35">
      <c r="A1" s="152" t="s">
        <v>370</v>
      </c>
      <c r="B1" s="152"/>
      <c r="C1" s="152"/>
      <c r="D1" s="152"/>
      <c r="E1" s="152"/>
      <c r="F1" s="152"/>
    </row>
    <row r="2" spans="1:6" ht="33.75" customHeight="1" x14ac:dyDescent="0.35">
      <c r="A2" s="192"/>
      <c r="B2" s="156" t="s">
        <v>371</v>
      </c>
      <c r="C2" s="191" t="s">
        <v>372</v>
      </c>
      <c r="D2" s="191"/>
      <c r="E2" s="191"/>
      <c r="F2" s="191"/>
    </row>
    <row r="3" spans="1:6" ht="20.25" customHeight="1" x14ac:dyDescent="0.35">
      <c r="A3" s="193"/>
      <c r="B3" s="157">
        <v>207886.28897117154</v>
      </c>
      <c r="C3" s="74" t="s">
        <v>167</v>
      </c>
      <c r="D3" s="74" t="s">
        <v>373</v>
      </c>
      <c r="E3" s="75" t="s">
        <v>374</v>
      </c>
      <c r="F3" s="76" t="s">
        <v>375</v>
      </c>
    </row>
    <row r="4" spans="1:6" ht="20.25" customHeight="1" x14ac:dyDescent="0.35">
      <c r="A4" s="4" t="s">
        <v>313</v>
      </c>
      <c r="B4" s="71">
        <v>1.4446760775859269</v>
      </c>
      <c r="C4" s="77">
        <v>23.888652801513672</v>
      </c>
      <c r="D4" s="77">
        <v>44.4781494140625</v>
      </c>
      <c r="E4" s="78">
        <v>26.257059097290039</v>
      </c>
      <c r="F4" s="79">
        <v>5.3761382102966309</v>
      </c>
    </row>
    <row r="5" spans="1:6" ht="20.25" customHeight="1" x14ac:dyDescent="0.35">
      <c r="A5" s="63" t="s">
        <v>314</v>
      </c>
      <c r="B5" s="71">
        <v>0.98195463613130485</v>
      </c>
      <c r="C5" s="77">
        <v>0.6238105297088623</v>
      </c>
      <c r="D5" s="77">
        <v>80.162757873535156</v>
      </c>
      <c r="E5" s="78">
        <v>0</v>
      </c>
      <c r="F5" s="79">
        <v>19.213430404663086</v>
      </c>
    </row>
    <row r="6" spans="1:6" ht="20.25" customHeight="1" x14ac:dyDescent="0.35">
      <c r="A6" s="63" t="s">
        <v>315</v>
      </c>
      <c r="B6" s="71">
        <v>1.455447423121905</v>
      </c>
      <c r="C6" s="77">
        <v>23.86353874206543</v>
      </c>
      <c r="D6" s="77">
        <v>64.939949035644531</v>
      </c>
      <c r="E6" s="78">
        <v>0</v>
      </c>
      <c r="F6" s="79">
        <v>11.196516036987305</v>
      </c>
    </row>
    <row r="7" spans="1:6" ht="20.25" customHeight="1" x14ac:dyDescent="0.35">
      <c r="A7" s="63" t="s">
        <v>316</v>
      </c>
      <c r="B7" s="71">
        <v>3.4085031515786404</v>
      </c>
      <c r="C7" s="77">
        <v>15.11644172668457</v>
      </c>
      <c r="D7" s="77">
        <v>63.996894836425781</v>
      </c>
      <c r="E7" s="78">
        <v>6.999176025390625</v>
      </c>
      <c r="F7" s="79">
        <v>13.88748836517334</v>
      </c>
    </row>
    <row r="8" spans="1:6" ht="20.25" customHeight="1" x14ac:dyDescent="0.35">
      <c r="A8" s="63" t="s">
        <v>317</v>
      </c>
      <c r="B8" s="71">
        <v>63.677880254641849</v>
      </c>
      <c r="C8" s="77">
        <v>20.965654373168945</v>
      </c>
      <c r="D8" s="77">
        <v>58.713848114013672</v>
      </c>
      <c r="E8" s="78">
        <v>7.50213623046875</v>
      </c>
      <c r="F8" s="79">
        <v>12.674478530883789</v>
      </c>
    </row>
    <row r="9" spans="1:6" ht="20.25" customHeight="1" x14ac:dyDescent="0.35">
      <c r="A9" s="4" t="s">
        <v>318</v>
      </c>
      <c r="B9" s="71">
        <v>6.9580366491188945</v>
      </c>
      <c r="C9" s="77">
        <v>48.910224914550781</v>
      </c>
      <c r="D9" s="77">
        <v>44.340221405029297</v>
      </c>
      <c r="E9" s="78">
        <v>4.4340667724609375</v>
      </c>
      <c r="F9" s="79">
        <v>2.3154866695404053</v>
      </c>
    </row>
    <row r="10" spans="1:6" ht="20.25" customHeight="1" x14ac:dyDescent="0.35">
      <c r="A10" s="4" t="s">
        <v>319</v>
      </c>
      <c r="B10" s="71">
        <v>2.2246429045897855</v>
      </c>
      <c r="C10" s="77">
        <v>32.774162292480469</v>
      </c>
      <c r="D10" s="77">
        <v>45.04925537109375</v>
      </c>
      <c r="E10" s="78">
        <v>19.968315124511719</v>
      </c>
      <c r="F10" s="79">
        <v>2.2082686424255371</v>
      </c>
    </row>
    <row r="11" spans="1:6" ht="20.25" customHeight="1" x14ac:dyDescent="0.35">
      <c r="A11" s="4" t="s">
        <v>321</v>
      </c>
      <c r="B11" s="71">
        <v>19.848858903231687</v>
      </c>
      <c r="C11" s="77">
        <v>23.814998626708984</v>
      </c>
      <c r="D11" s="77">
        <v>58.837917327880859</v>
      </c>
      <c r="E11" s="78">
        <v>10.572978973388672</v>
      </c>
      <c r="F11" s="79"/>
    </row>
    <row r="12" spans="1:6" ht="20.25" customHeight="1" x14ac:dyDescent="0.35">
      <c r="A12" s="19"/>
      <c r="B12" s="42" t="s">
        <v>376</v>
      </c>
      <c r="C12" s="80">
        <v>23.443447678276893</v>
      </c>
      <c r="D12" s="80">
        <v>57.763623893121853</v>
      </c>
      <c r="E12" s="81">
        <v>8.2535312486467749</v>
      </c>
      <c r="F12" s="82">
        <v>10.539397179954484</v>
      </c>
    </row>
    <row r="13" spans="1:6" ht="20.25" customHeight="1" x14ac:dyDescent="0.35">
      <c r="B13" s="42" t="s">
        <v>377</v>
      </c>
      <c r="C13" s="80">
        <v>12.511087163730631</v>
      </c>
      <c r="D13" s="80">
        <v>30.826768457331212</v>
      </c>
      <c r="E13" s="81">
        <v>4.4046699221666712</v>
      </c>
      <c r="F13" s="82">
        <v>5.6245701818751899</v>
      </c>
    </row>
    <row r="14" spans="1:6" ht="20.25" customHeight="1" x14ac:dyDescent="0.35">
      <c r="A14" s="83" t="s">
        <v>378</v>
      </c>
      <c r="B14" s="42"/>
      <c r="C14" s="20"/>
      <c r="D14" s="20"/>
      <c r="E14" s="41"/>
      <c r="F14" s="41"/>
    </row>
  </sheetData>
  <mergeCells count="4">
    <mergeCell ref="A1:F1"/>
    <mergeCell ref="A2:A3"/>
    <mergeCell ref="B2:B3"/>
    <mergeCell ref="C2:F2"/>
  </mergeCells>
  <printOptions horizontalCentered="1" verticalCentered="1"/>
  <pageMargins left="0.70866141732283472" right="0.70866141732283472" top="0.74803149606299213" bottom="0.74803149606299213" header="0.31496062992125984" footer="0.31496062992125984"/>
  <pageSetup scale="125" orientation="landscape" r:id="rId1"/>
  <headerFooter>
    <oddHeader>&amp;CSECTION 4: EMPLOYMENT</oddHeader>
    <oddFooter>&amp;CNigeria COVID-19 National Longitudinal Phone Survey (Covid-19 NLPS) 2020
Baseline - April/May 2020&amp;R&amp;P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13"/>
  <sheetViews>
    <sheetView view="pageLayout" zoomScaleNormal="100" workbookViewId="0">
      <selection sqref="A1:E1"/>
    </sheetView>
  </sheetViews>
  <sheetFormatPr defaultColWidth="9.08984375" defaultRowHeight="14.5" x14ac:dyDescent="0.35"/>
  <cols>
    <col min="1" max="1" width="55.6328125" style="104" bestFit="1" customWidth="1"/>
    <col min="2" max="4" width="12.90625" style="104" customWidth="1"/>
    <col min="5" max="16384" width="9.08984375" style="104"/>
  </cols>
  <sheetData>
    <row r="1" spans="1:5" ht="19.5" customHeight="1" x14ac:dyDescent="0.35">
      <c r="A1" s="168" t="s">
        <v>379</v>
      </c>
      <c r="B1" s="168"/>
      <c r="C1" s="168"/>
      <c r="D1" s="168"/>
      <c r="E1" s="168"/>
    </row>
    <row r="2" spans="1:5" s="65" customFormat="1" ht="63" customHeight="1" x14ac:dyDescent="0.35">
      <c r="A2" s="64"/>
      <c r="B2" s="25" t="s">
        <v>380</v>
      </c>
      <c r="C2" s="25" t="s">
        <v>380</v>
      </c>
      <c r="D2" s="25" t="s">
        <v>108</v>
      </c>
      <c r="E2" s="64"/>
    </row>
    <row r="3" spans="1:5" ht="20.25" customHeight="1" x14ac:dyDescent="0.35">
      <c r="A3" s="67" t="s">
        <v>381</v>
      </c>
      <c r="B3" s="84">
        <v>65.953842513927796</v>
      </c>
      <c r="C3" s="184">
        <f>SUM(B3:B8)</f>
        <v>91.194829972217462</v>
      </c>
      <c r="D3" s="185" t="s">
        <v>311</v>
      </c>
      <c r="E3" s="186" t="s">
        <v>327</v>
      </c>
    </row>
    <row r="4" spans="1:5" ht="20.25" customHeight="1" x14ac:dyDescent="0.35">
      <c r="A4" s="122" t="s">
        <v>382</v>
      </c>
      <c r="B4" s="84">
        <v>0</v>
      </c>
      <c r="C4" s="184"/>
      <c r="D4" s="185"/>
      <c r="E4" s="186"/>
    </row>
    <row r="5" spans="1:5" ht="20.25" customHeight="1" x14ac:dyDescent="0.35">
      <c r="A5" s="122" t="s">
        <v>383</v>
      </c>
      <c r="B5" s="84">
        <v>1.0171372038666715</v>
      </c>
      <c r="C5" s="184"/>
      <c r="D5" s="185"/>
      <c r="E5" s="186"/>
    </row>
    <row r="6" spans="1:5" ht="20.25" customHeight="1" x14ac:dyDescent="0.35">
      <c r="A6" s="122" t="s">
        <v>384</v>
      </c>
      <c r="B6" s="84">
        <v>19.889095732014667</v>
      </c>
      <c r="C6" s="184"/>
      <c r="D6" s="185"/>
      <c r="E6" s="186"/>
    </row>
    <row r="7" spans="1:5" ht="20.25" customHeight="1" x14ac:dyDescent="0.35">
      <c r="A7" s="67" t="s">
        <v>385</v>
      </c>
      <c r="B7" s="84">
        <v>1.3473773129125757</v>
      </c>
      <c r="C7" s="184"/>
      <c r="D7" s="185"/>
      <c r="E7" s="186"/>
    </row>
    <row r="8" spans="1:5" ht="20.25" customHeight="1" x14ac:dyDescent="0.35">
      <c r="A8" s="67" t="s">
        <v>386</v>
      </c>
      <c r="B8" s="84">
        <v>2.9873772094957629</v>
      </c>
      <c r="C8" s="184"/>
      <c r="D8" s="185"/>
      <c r="E8" s="186"/>
    </row>
    <row r="9" spans="1:5" ht="20.25" customHeight="1" x14ac:dyDescent="0.35">
      <c r="A9" s="67" t="s">
        <v>387</v>
      </c>
      <c r="B9" s="84">
        <v>2.0102559425108533</v>
      </c>
      <c r="C9" s="184">
        <f>SUM(B9:B13)</f>
        <v>8.8051700277825358</v>
      </c>
      <c r="D9" s="185" t="s">
        <v>312</v>
      </c>
      <c r="E9" s="186"/>
    </row>
    <row r="10" spans="1:5" ht="20.25" customHeight="1" x14ac:dyDescent="0.35">
      <c r="A10" s="122" t="s">
        <v>388</v>
      </c>
      <c r="B10" s="84">
        <v>5.7058887010373288E-2</v>
      </c>
      <c r="C10" s="184"/>
      <c r="D10" s="185"/>
      <c r="E10" s="186"/>
    </row>
    <row r="11" spans="1:5" ht="20.25" customHeight="1" x14ac:dyDescent="0.35">
      <c r="A11" s="67" t="s">
        <v>389</v>
      </c>
      <c r="B11" s="84">
        <v>0.53719789803047269</v>
      </c>
      <c r="C11" s="184"/>
      <c r="D11" s="185"/>
      <c r="E11" s="186"/>
    </row>
    <row r="12" spans="1:5" ht="20.25" customHeight="1" x14ac:dyDescent="0.35">
      <c r="A12" s="67" t="s">
        <v>338</v>
      </c>
      <c r="B12" s="84">
        <v>8.7107417352030217E-2</v>
      </c>
      <c r="C12" s="184"/>
      <c r="D12" s="185"/>
      <c r="E12" s="186"/>
    </row>
    <row r="13" spans="1:5" ht="20.25" customHeight="1" x14ac:dyDescent="0.35">
      <c r="A13" s="67" t="s">
        <v>54</v>
      </c>
      <c r="B13" s="123">
        <v>6.1135498828788064</v>
      </c>
      <c r="C13" s="184"/>
      <c r="D13" s="185"/>
      <c r="E13" s="186"/>
    </row>
  </sheetData>
  <mergeCells count="6">
    <mergeCell ref="A1:E1"/>
    <mergeCell ref="C3:C8"/>
    <mergeCell ref="D3:D8"/>
    <mergeCell ref="E3:E13"/>
    <mergeCell ref="C9:C13"/>
    <mergeCell ref="D9:D13"/>
  </mergeCell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4: EMPLOYMENT</oddHeader>
    <oddFooter>&amp;CNigeria COVID-19 National Longitudinal Phone Survey (Covid-19 NLPS) 2020
Baseline - April/May 2020&amp;R&amp;P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G8"/>
  <sheetViews>
    <sheetView view="pageLayout" zoomScaleNormal="100" workbookViewId="0">
      <selection sqref="A1:G1"/>
    </sheetView>
  </sheetViews>
  <sheetFormatPr defaultColWidth="9.08984375" defaultRowHeight="14.5" x14ac:dyDescent="0.35"/>
  <cols>
    <col min="1" max="1" width="60.36328125" customWidth="1"/>
    <col min="2" max="5" width="9.36328125" bestFit="1" customWidth="1"/>
    <col min="6" max="7" width="9.90625" bestFit="1" customWidth="1"/>
  </cols>
  <sheetData>
    <row r="1" spans="1:7" ht="21" customHeight="1" x14ac:dyDescent="0.35">
      <c r="A1" s="152" t="s">
        <v>390</v>
      </c>
      <c r="B1" s="152"/>
      <c r="C1" s="152"/>
      <c r="D1" s="152"/>
      <c r="E1" s="152"/>
      <c r="F1" s="152"/>
      <c r="G1" s="152"/>
    </row>
    <row r="2" spans="1:7" ht="21" customHeight="1" x14ac:dyDescent="0.35">
      <c r="A2" s="194" t="s">
        <v>391</v>
      </c>
      <c r="B2" s="155" t="s">
        <v>264</v>
      </c>
      <c r="C2" s="155"/>
      <c r="D2" s="155"/>
      <c r="E2" s="155"/>
      <c r="F2" s="155"/>
      <c r="G2" s="22" t="s">
        <v>95</v>
      </c>
    </row>
    <row r="3" spans="1:7" ht="21" customHeight="1" x14ac:dyDescent="0.35">
      <c r="A3" s="195"/>
      <c r="B3" s="22" t="s">
        <v>119</v>
      </c>
      <c r="C3" s="22" t="s">
        <v>120</v>
      </c>
      <c r="D3" s="22" t="s">
        <v>121</v>
      </c>
      <c r="E3" s="22" t="s">
        <v>122</v>
      </c>
      <c r="F3" s="22" t="s">
        <v>123</v>
      </c>
      <c r="G3" s="22" t="s">
        <v>143</v>
      </c>
    </row>
    <row r="4" spans="1:7" ht="21" customHeight="1" x14ac:dyDescent="0.35">
      <c r="A4" s="36" t="s">
        <v>392</v>
      </c>
      <c r="B4" s="86">
        <v>80.023475985940507</v>
      </c>
      <c r="C4" s="86">
        <v>87.685935292712927</v>
      </c>
      <c r="D4" s="86">
        <v>81.410048819292328</v>
      </c>
      <c r="E4" s="86">
        <v>62.90713571380342</v>
      </c>
      <c r="F4" s="86">
        <v>49.086312952866379</v>
      </c>
      <c r="G4" s="86">
        <v>65.614950256267036</v>
      </c>
    </row>
    <row r="5" spans="1:7" ht="21" customHeight="1" x14ac:dyDescent="0.35">
      <c r="A5" s="4" t="s">
        <v>393</v>
      </c>
      <c r="B5" s="86">
        <v>73.329098238088363</v>
      </c>
      <c r="C5" s="86">
        <v>73.274262693483166</v>
      </c>
      <c r="D5" s="86">
        <v>78.428583871879781</v>
      </c>
      <c r="E5" s="86">
        <v>64.655371620607937</v>
      </c>
      <c r="F5" s="86">
        <v>60.148487466176618</v>
      </c>
      <c r="G5" s="85">
        <v>67.866409575883068</v>
      </c>
    </row>
    <row r="6" spans="1:7" ht="21" customHeight="1" x14ac:dyDescent="0.35">
      <c r="A6" s="4" t="s">
        <v>394</v>
      </c>
      <c r="B6" s="86">
        <v>69.48085298907742</v>
      </c>
      <c r="C6" s="86">
        <v>70.191578233606819</v>
      </c>
      <c r="D6" s="86">
        <v>68.929564577083639</v>
      </c>
      <c r="E6" s="86">
        <v>72.740691034256855</v>
      </c>
      <c r="F6" s="86">
        <v>70.769574819272151</v>
      </c>
      <c r="G6" s="85">
        <v>70.57110537796548</v>
      </c>
    </row>
    <row r="7" spans="1:7" ht="21" customHeight="1" x14ac:dyDescent="0.35">
      <c r="A7" s="4" t="s">
        <v>395</v>
      </c>
      <c r="B7" s="85">
        <f>100-B6</f>
        <v>30.51914701092258</v>
      </c>
      <c r="C7" s="85">
        <f t="shared" ref="C7:G7" si="0">100-C6</f>
        <v>29.808421766393181</v>
      </c>
      <c r="D7" s="85">
        <f t="shared" si="0"/>
        <v>31.070435422916361</v>
      </c>
      <c r="E7" s="85">
        <f t="shared" si="0"/>
        <v>27.259308965743145</v>
      </c>
      <c r="F7" s="85">
        <f t="shared" si="0"/>
        <v>29.230425180727849</v>
      </c>
      <c r="G7" s="85">
        <f t="shared" si="0"/>
        <v>29.42889462203452</v>
      </c>
    </row>
    <row r="8" spans="1:7" ht="36.75" customHeight="1" x14ac:dyDescent="0.35">
      <c r="A8" s="181" t="s">
        <v>396</v>
      </c>
      <c r="B8" s="181"/>
      <c r="C8" s="181"/>
      <c r="D8" s="181"/>
      <c r="E8" s="181"/>
      <c r="F8" s="181"/>
      <c r="G8" s="181"/>
    </row>
  </sheetData>
  <mergeCells count="4">
    <mergeCell ref="A1:G1"/>
    <mergeCell ref="B2:F2"/>
    <mergeCell ref="A8:G8"/>
    <mergeCell ref="A2:A3"/>
  </mergeCell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4: EMPLOYMENT</oddHeader>
    <oddFooter>&amp;CNigeria COVID-19 National Longitudinal Phone Survey (Covid-19 NLPS) 2020
Baseline - April/May 2020&amp;R&amp;P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B9"/>
  <sheetViews>
    <sheetView view="pageLayout" zoomScaleNormal="100" workbookViewId="0">
      <selection activeCell="B3" sqref="B3:B9"/>
    </sheetView>
  </sheetViews>
  <sheetFormatPr defaultColWidth="9.08984375" defaultRowHeight="14.5" x14ac:dyDescent="0.35"/>
  <cols>
    <col min="1" max="1" width="40.6328125" style="104" customWidth="1"/>
    <col min="2" max="2" width="17.453125" style="104" customWidth="1"/>
    <col min="3" max="16384" width="9.08984375" style="104"/>
  </cols>
  <sheetData>
    <row r="1" spans="1:2" ht="42.75" customHeight="1" x14ac:dyDescent="0.35">
      <c r="A1" s="175" t="s">
        <v>397</v>
      </c>
      <c r="B1" s="175"/>
    </row>
    <row r="2" spans="1:2" ht="21" customHeight="1" x14ac:dyDescent="0.35">
      <c r="A2" s="106" t="s">
        <v>398</v>
      </c>
      <c r="B2" s="60" t="s">
        <v>399</v>
      </c>
    </row>
    <row r="3" spans="1:2" ht="21" customHeight="1" x14ac:dyDescent="0.35">
      <c r="A3" s="103" t="s">
        <v>400</v>
      </c>
      <c r="B3" s="127">
        <v>54.783311596228437</v>
      </c>
    </row>
    <row r="4" spans="1:2" ht="21" customHeight="1" x14ac:dyDescent="0.35">
      <c r="A4" s="121" t="s">
        <v>401</v>
      </c>
      <c r="B4" s="127">
        <v>4.9398509341902965</v>
      </c>
    </row>
    <row r="5" spans="1:2" ht="21" customHeight="1" x14ac:dyDescent="0.35">
      <c r="A5" s="121" t="s">
        <v>402</v>
      </c>
      <c r="B5" s="127">
        <v>38.679552161473417</v>
      </c>
    </row>
    <row r="6" spans="1:2" ht="21" customHeight="1" x14ac:dyDescent="0.35">
      <c r="A6" s="121" t="s">
        <v>403</v>
      </c>
      <c r="B6" s="127">
        <v>2.1878043359581554</v>
      </c>
    </row>
    <row r="7" spans="1:2" ht="21" customHeight="1" x14ac:dyDescent="0.35">
      <c r="A7" s="121" t="s">
        <v>404</v>
      </c>
      <c r="B7" s="127">
        <v>1.3605917896072817</v>
      </c>
    </row>
    <row r="8" spans="1:2" ht="21" customHeight="1" x14ac:dyDescent="0.35">
      <c r="A8" s="121" t="s">
        <v>405</v>
      </c>
      <c r="B8" s="127">
        <v>3.2171547263499916</v>
      </c>
    </row>
    <row r="9" spans="1:2" ht="21" customHeight="1" x14ac:dyDescent="0.35">
      <c r="A9" s="121" t="s">
        <v>406</v>
      </c>
      <c r="B9" s="127">
        <v>20.644499409961039</v>
      </c>
    </row>
  </sheetData>
  <mergeCells count="1">
    <mergeCell ref="A1:B1"/>
  </mergeCells>
  <printOptions horizontalCentered="1" verticalCentered="1"/>
  <pageMargins left="0.70866141732283472" right="0.70866141732283472" top="0.74803149606299213" bottom="0.74803149606299213" header="0.31496062992125984" footer="0.31496062992125984"/>
  <pageSetup scale="150" orientation="landscape" r:id="rId1"/>
  <headerFooter>
    <oddHeader>&amp;CSECTION 4: EMPLOYMENT</oddHeader>
    <oddFooter>&amp;CNigeria COVID-19 National Longitudinal Phone Survey (Covid-19 NLPS) 2020
Baseline - April/May 2020&amp;R&amp;P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E15"/>
  <sheetViews>
    <sheetView view="pageLayout" zoomScaleNormal="100" workbookViewId="0">
      <selection sqref="A1:E1"/>
    </sheetView>
  </sheetViews>
  <sheetFormatPr defaultColWidth="9.08984375" defaultRowHeight="14.5" x14ac:dyDescent="0.35"/>
  <cols>
    <col min="1" max="1" width="46.6328125" customWidth="1"/>
    <col min="2" max="5" width="11.36328125" customWidth="1"/>
  </cols>
  <sheetData>
    <row r="1" spans="1:5" s="104" customFormat="1" ht="20.25" customHeight="1" x14ac:dyDescent="0.35">
      <c r="A1" s="168" t="s">
        <v>407</v>
      </c>
      <c r="B1" s="168"/>
      <c r="C1" s="168"/>
      <c r="D1" s="168"/>
      <c r="E1" s="168"/>
    </row>
    <row r="2" spans="1:5" s="104" customFormat="1" ht="20.25" customHeight="1" x14ac:dyDescent="0.35">
      <c r="A2" s="159" t="s">
        <v>408</v>
      </c>
      <c r="B2" s="159" t="s">
        <v>143</v>
      </c>
      <c r="C2" s="159" t="s">
        <v>409</v>
      </c>
      <c r="D2" s="159"/>
      <c r="E2" s="159"/>
    </row>
    <row r="3" spans="1:5" s="104" customFormat="1" ht="20.25" customHeight="1" x14ac:dyDescent="0.35">
      <c r="A3" s="159"/>
      <c r="B3" s="159"/>
      <c r="C3" s="60" t="s">
        <v>410</v>
      </c>
      <c r="D3" s="60" t="s">
        <v>374</v>
      </c>
      <c r="E3" s="60" t="s">
        <v>373</v>
      </c>
    </row>
    <row r="4" spans="1:5" s="104" customFormat="1" ht="20.25" customHeight="1" x14ac:dyDescent="0.35">
      <c r="A4" s="124" t="s">
        <v>411</v>
      </c>
      <c r="B4" s="120">
        <v>78.521195764349457</v>
      </c>
      <c r="C4" s="120">
        <v>9.2815358548369691</v>
      </c>
      <c r="D4" s="123">
        <v>18.150634644730253</v>
      </c>
      <c r="E4" s="123">
        <v>72.567829500432779</v>
      </c>
    </row>
    <row r="5" spans="1:5" s="104" customFormat="1" ht="20.25" customHeight="1" x14ac:dyDescent="0.35">
      <c r="A5" s="124" t="s">
        <v>412</v>
      </c>
      <c r="B5" s="123">
        <v>63.009566181836057</v>
      </c>
      <c r="C5" s="123">
        <v>6.06112737328493</v>
      </c>
      <c r="D5" s="123">
        <v>9.3521862209209328</v>
      </c>
      <c r="E5" s="123">
        <v>84.58668640579414</v>
      </c>
    </row>
    <row r="6" spans="1:5" s="104" customFormat="1" ht="20.25" customHeight="1" x14ac:dyDescent="0.35">
      <c r="A6" s="124" t="s">
        <v>413</v>
      </c>
      <c r="B6" s="123">
        <v>29.753481488014717</v>
      </c>
      <c r="C6" s="123">
        <v>4.7234175543646204</v>
      </c>
      <c r="D6" s="123">
        <v>37.367832309213924</v>
      </c>
      <c r="E6" s="123">
        <v>57.90875013642146</v>
      </c>
    </row>
    <row r="7" spans="1:5" s="104" customFormat="1" ht="20.25" customHeight="1" x14ac:dyDescent="0.35">
      <c r="A7" s="124" t="s">
        <v>414</v>
      </c>
      <c r="B7" s="123">
        <v>3.3906021677034035</v>
      </c>
      <c r="C7" s="123">
        <v>2.4697954357815748</v>
      </c>
      <c r="D7" s="123">
        <v>37.483425892146165</v>
      </c>
      <c r="E7" s="123">
        <v>60.046778672072264</v>
      </c>
    </row>
    <row r="8" spans="1:5" s="104" customFormat="1" ht="20.25" customHeight="1" x14ac:dyDescent="0.35">
      <c r="A8" s="124" t="s">
        <v>415</v>
      </c>
      <c r="B8" s="123">
        <v>21.786787825902479</v>
      </c>
      <c r="C8" s="123">
        <v>5.6871381556906488</v>
      </c>
      <c r="D8" s="123">
        <v>22.580367712475006</v>
      </c>
      <c r="E8" s="123">
        <v>71.732494131834343</v>
      </c>
    </row>
    <row r="9" spans="1:5" s="104" customFormat="1" ht="20.25" customHeight="1" x14ac:dyDescent="0.35">
      <c r="A9" s="124" t="s">
        <v>416</v>
      </c>
      <c r="B9" s="123">
        <v>21.641517898116231</v>
      </c>
      <c r="C9" s="123">
        <v>6.8207573781200832</v>
      </c>
      <c r="D9" s="123">
        <v>15.180867983481322</v>
      </c>
      <c r="E9" s="123">
        <v>77.998374638398587</v>
      </c>
    </row>
    <row r="10" spans="1:5" s="104" customFormat="1" ht="20.25" customHeight="1" x14ac:dyDescent="0.35">
      <c r="A10" s="124" t="s">
        <v>417</v>
      </c>
      <c r="B10" s="123">
        <v>14.404399523254133</v>
      </c>
      <c r="C10" s="123">
        <v>9.404386638650676</v>
      </c>
      <c r="D10" s="123">
        <v>25.064742472271224</v>
      </c>
      <c r="E10" s="123">
        <v>65.530870889078102</v>
      </c>
    </row>
    <row r="11" spans="1:5" s="104" customFormat="1" ht="20.25" customHeight="1" x14ac:dyDescent="0.35">
      <c r="A11" s="124" t="s">
        <v>418</v>
      </c>
      <c r="B11" s="123">
        <v>4.1114288272558115</v>
      </c>
      <c r="C11" s="123">
        <v>1.6484897733202448</v>
      </c>
      <c r="D11" s="123">
        <v>83.273865805106851</v>
      </c>
      <c r="E11" s="123">
        <v>15.077644421572895</v>
      </c>
    </row>
    <row r="12" spans="1:5" s="104" customFormat="1" ht="20.25" customHeight="1" x14ac:dyDescent="0.35">
      <c r="A12" s="124" t="s">
        <v>419</v>
      </c>
      <c r="B12" s="123">
        <v>3.2859439754044328</v>
      </c>
      <c r="C12" s="123">
        <v>8.6839533031307496</v>
      </c>
      <c r="D12" s="123">
        <v>34.635505739078027</v>
      </c>
      <c r="E12" s="123">
        <v>56.680540957791223</v>
      </c>
    </row>
    <row r="13" spans="1:5" s="104" customFormat="1" ht="20.25" customHeight="1" x14ac:dyDescent="0.35">
      <c r="A13" s="124" t="s">
        <v>420</v>
      </c>
      <c r="B13" s="123">
        <v>2.8193274932524304</v>
      </c>
      <c r="C13" s="123">
        <v>10.928980437663723</v>
      </c>
      <c r="D13" s="123">
        <v>21.8077290118582</v>
      </c>
      <c r="E13" s="123">
        <v>67.263290550478075</v>
      </c>
    </row>
    <row r="14" spans="1:5" s="104" customFormat="1" ht="20.25" customHeight="1" x14ac:dyDescent="0.35">
      <c r="A14" s="124" t="s">
        <v>54</v>
      </c>
      <c r="B14" s="123">
        <v>0.56228715174587285</v>
      </c>
      <c r="C14" s="123">
        <v>11.986500106863812</v>
      </c>
      <c r="D14" s="123">
        <v>6.9066141614072762</v>
      </c>
      <c r="E14" s="123">
        <v>81.106885731728923</v>
      </c>
    </row>
    <row r="15" spans="1:5" s="104" customFormat="1" ht="20.25" customHeight="1" x14ac:dyDescent="0.35">
      <c r="A15" s="125" t="s">
        <v>421</v>
      </c>
      <c r="B15" s="126"/>
      <c r="C15" s="126">
        <v>5.962528223810196</v>
      </c>
      <c r="D15" s="126">
        <v>15.655206432745361</v>
      </c>
      <c r="E15" s="126">
        <v>78.382265343444431</v>
      </c>
    </row>
  </sheetData>
  <mergeCells count="4">
    <mergeCell ref="A1:E1"/>
    <mergeCell ref="A2:A3"/>
    <mergeCell ref="B2:B3"/>
    <mergeCell ref="C2:E2"/>
  </mergeCells>
  <printOptions horizontalCentered="1" verticalCentered="1"/>
  <pageMargins left="0.70866141732283472" right="0.70866141732283472" top="0.74803149606299213" bottom="0.74803149606299213" header="0.31496062992125984" footer="0.31496062992125984"/>
  <pageSetup scale="98" orientation="portrait" r:id="rId1"/>
  <headerFooter>
    <oddHeader>&amp;CSECTION 4: EMPLOYMENT</oddHeader>
    <oddFooter>&amp;CNigeria COVID-19 National Longitudinal Phone Survey (Covid-19 NLPS) 2020
Baseline - April/May 2020&amp;R&amp;P</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G7"/>
  <sheetViews>
    <sheetView view="pageLayout" zoomScaleNormal="100" workbookViewId="0">
      <selection sqref="A1:G1"/>
    </sheetView>
  </sheetViews>
  <sheetFormatPr defaultColWidth="9.08984375" defaultRowHeight="14.5" x14ac:dyDescent="0.35"/>
  <cols>
    <col min="1" max="1" width="56.08984375" customWidth="1"/>
    <col min="7" max="7" width="9.90625" customWidth="1"/>
  </cols>
  <sheetData>
    <row r="1" spans="1:7" s="104" customFormat="1" ht="20.25" customHeight="1" x14ac:dyDescent="0.35">
      <c r="A1" s="168" t="s">
        <v>437</v>
      </c>
      <c r="B1" s="168"/>
      <c r="C1" s="168"/>
      <c r="D1" s="168"/>
      <c r="E1" s="168"/>
      <c r="F1" s="168"/>
      <c r="G1" s="168"/>
    </row>
    <row r="2" spans="1:7" s="104" customFormat="1" ht="20.25" customHeight="1" x14ac:dyDescent="0.35">
      <c r="A2" s="194"/>
      <c r="B2" s="159" t="s">
        <v>264</v>
      </c>
      <c r="C2" s="159"/>
      <c r="D2" s="159"/>
      <c r="E2" s="159"/>
      <c r="F2" s="159"/>
      <c r="G2" s="60" t="s">
        <v>95</v>
      </c>
    </row>
    <row r="3" spans="1:7" s="104" customFormat="1" ht="20.25" customHeight="1" x14ac:dyDescent="0.35">
      <c r="A3" s="195"/>
      <c r="B3" s="60" t="s">
        <v>119</v>
      </c>
      <c r="C3" s="60" t="s">
        <v>120</v>
      </c>
      <c r="D3" s="60" t="s">
        <v>121</v>
      </c>
      <c r="E3" s="60" t="s">
        <v>122</v>
      </c>
      <c r="F3" s="60" t="s">
        <v>123</v>
      </c>
      <c r="G3" s="60" t="s">
        <v>399</v>
      </c>
    </row>
    <row r="4" spans="1:7" s="104" customFormat="1" ht="20.25" customHeight="1" x14ac:dyDescent="0.35">
      <c r="A4" s="67" t="s">
        <v>422</v>
      </c>
      <c r="B4" s="123">
        <v>55.671502421935173</v>
      </c>
      <c r="C4" s="123">
        <v>57.080904218618855</v>
      </c>
      <c r="D4" s="123">
        <v>70.251667333793989</v>
      </c>
      <c r="E4" s="123">
        <v>67.46428705021134</v>
      </c>
      <c r="F4" s="123">
        <v>59.900236557259426</v>
      </c>
      <c r="G4" s="123">
        <v>62.695950871739178</v>
      </c>
    </row>
    <row r="5" spans="1:7" s="104" customFormat="1" ht="20.25" customHeight="1" x14ac:dyDescent="0.35">
      <c r="A5" s="103" t="s">
        <v>423</v>
      </c>
      <c r="B5" s="123">
        <v>54.281955912250027</v>
      </c>
      <c r="C5" s="123">
        <v>50.773243385375437</v>
      </c>
      <c r="D5" s="123">
        <v>58.587434182499585</v>
      </c>
      <c r="E5" s="123">
        <v>53.72980435572314</v>
      </c>
      <c r="F5" s="123">
        <v>48.812607772515555</v>
      </c>
      <c r="G5" s="123">
        <v>52.609365325554627</v>
      </c>
    </row>
    <row r="6" spans="1:7" ht="20.25" customHeight="1" x14ac:dyDescent="0.35">
      <c r="A6" s="46" t="s">
        <v>424</v>
      </c>
    </row>
    <row r="7" spans="1:7" ht="20.25" customHeight="1" x14ac:dyDescent="0.35">
      <c r="A7" s="46" t="s">
        <v>425</v>
      </c>
    </row>
  </sheetData>
  <mergeCells count="3">
    <mergeCell ref="A1:G1"/>
    <mergeCell ref="B2:F2"/>
    <mergeCell ref="A2:A3"/>
  </mergeCells>
  <printOptions horizontalCentered="1" verticalCentered="1"/>
  <pageMargins left="0.70866141732283472" right="0.70866141732283472" top="0.74803149606299213" bottom="0.74803149606299213" header="0.31496062992125984" footer="0.31496062992125984"/>
  <pageSetup scale="105" orientation="landscape" r:id="rId1"/>
  <headerFooter>
    <oddHeader>&amp;CSECTION 4: EMPLOYMENT</oddHeader>
    <oddFooter>&amp;CNigeria COVID-19 National Longitudinal Phone Survey (Covid-19 NLPS) 2020
Baseline - April/May 2020&amp;R&amp;P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D15"/>
  <sheetViews>
    <sheetView view="pageLayout" zoomScaleNormal="100" workbookViewId="0">
      <selection sqref="A1:D1"/>
    </sheetView>
  </sheetViews>
  <sheetFormatPr defaultColWidth="9.08984375" defaultRowHeight="14.5" x14ac:dyDescent="0.35"/>
  <cols>
    <col min="1" max="1" width="25.08984375" style="104" customWidth="1"/>
    <col min="2" max="2" width="42.36328125" style="104" customWidth="1"/>
    <col min="3" max="3" width="11.6328125" style="104" customWidth="1"/>
    <col min="4" max="4" width="21.54296875" style="104" customWidth="1"/>
    <col min="5" max="16384" width="9.08984375" style="104"/>
  </cols>
  <sheetData>
    <row r="1" spans="1:4" ht="20.25" customHeight="1" x14ac:dyDescent="0.35">
      <c r="A1" s="197" t="s">
        <v>438</v>
      </c>
      <c r="B1" s="197"/>
      <c r="C1" s="197"/>
      <c r="D1" s="197"/>
    </row>
    <row r="2" spans="1:4" ht="20.25" customHeight="1" x14ac:dyDescent="0.35">
      <c r="A2" s="179"/>
      <c r="B2" s="198" t="s">
        <v>426</v>
      </c>
      <c r="C2" s="154" t="s">
        <v>427</v>
      </c>
      <c r="D2" s="154" t="s">
        <v>428</v>
      </c>
    </row>
    <row r="3" spans="1:4" ht="20.25" customHeight="1" x14ac:dyDescent="0.35">
      <c r="A3" s="179"/>
      <c r="B3" s="198">
        <v>84.499314128943752</v>
      </c>
      <c r="C3" s="154"/>
      <c r="D3" s="154"/>
    </row>
    <row r="4" spans="1:4" ht="20.25" customHeight="1" x14ac:dyDescent="0.35">
      <c r="A4" s="179"/>
      <c r="B4" s="198">
        <v>0.68587105624142664</v>
      </c>
      <c r="C4" s="154"/>
      <c r="D4" s="154"/>
    </row>
    <row r="5" spans="1:4" ht="20.25" customHeight="1" x14ac:dyDescent="0.35">
      <c r="A5" s="103" t="s">
        <v>313</v>
      </c>
      <c r="B5" s="127">
        <v>35.297520256328887</v>
      </c>
      <c r="C5" s="47">
        <v>25.398841129136194</v>
      </c>
      <c r="D5" s="47">
        <v>9.898679127192695</v>
      </c>
    </row>
    <row r="6" spans="1:4" ht="20.25" customHeight="1" x14ac:dyDescent="0.35">
      <c r="A6" s="121" t="s">
        <v>314</v>
      </c>
      <c r="B6" s="127">
        <v>1.0179844409965422</v>
      </c>
      <c r="C6" s="47">
        <v>0.31885656913180638</v>
      </c>
      <c r="D6" s="47">
        <v>0.69912787186473513</v>
      </c>
    </row>
    <row r="7" spans="1:4" ht="20.25" customHeight="1" x14ac:dyDescent="0.35">
      <c r="A7" s="121" t="s">
        <v>315</v>
      </c>
      <c r="B7" s="127">
        <v>1.0060769552135147</v>
      </c>
      <c r="C7" s="47">
        <v>0.57953278254302321</v>
      </c>
      <c r="D7" s="47">
        <v>0.426544172670491</v>
      </c>
    </row>
    <row r="8" spans="1:4" ht="20.25" customHeight="1" x14ac:dyDescent="0.35">
      <c r="A8" s="121" t="s">
        <v>316</v>
      </c>
      <c r="B8" s="127">
        <v>6.139787840143951</v>
      </c>
      <c r="C8" s="47">
        <v>3.1222482270253225</v>
      </c>
      <c r="D8" s="47">
        <v>3.0175396131186281</v>
      </c>
    </row>
    <row r="9" spans="1:4" ht="20.25" customHeight="1" x14ac:dyDescent="0.35">
      <c r="A9" s="121" t="s">
        <v>317</v>
      </c>
      <c r="B9" s="127">
        <v>24.718295327818613</v>
      </c>
      <c r="C9" s="47">
        <v>9.6683355764570642</v>
      </c>
      <c r="D9" s="47">
        <v>15.049959751361561</v>
      </c>
    </row>
    <row r="10" spans="1:4" ht="20.25" customHeight="1" x14ac:dyDescent="0.35">
      <c r="A10" s="103" t="s">
        <v>318</v>
      </c>
      <c r="B10" s="127">
        <v>6.7134231028514773</v>
      </c>
      <c r="C10" s="47">
        <v>3.5080551088073211</v>
      </c>
      <c r="D10" s="47">
        <v>3.2053679940441526</v>
      </c>
    </row>
    <row r="11" spans="1:4" ht="20.25" customHeight="1" x14ac:dyDescent="0.35">
      <c r="A11" s="103" t="s">
        <v>319</v>
      </c>
      <c r="B11" s="127">
        <v>2.4135625678940964</v>
      </c>
      <c r="C11" s="47">
        <v>0.74755768657895727</v>
      </c>
      <c r="D11" s="47">
        <v>1.666004881315138</v>
      </c>
    </row>
    <row r="12" spans="1:4" ht="20.25" customHeight="1" x14ac:dyDescent="0.35">
      <c r="A12" s="103" t="s">
        <v>320</v>
      </c>
      <c r="B12" s="127">
        <v>4.6821201563517452</v>
      </c>
      <c r="C12" s="47">
        <v>1.2395842193348021</v>
      </c>
      <c r="D12" s="47">
        <v>3.4425359370169413</v>
      </c>
    </row>
    <row r="13" spans="1:4" ht="20.25" customHeight="1" x14ac:dyDescent="0.35">
      <c r="A13" s="103" t="s">
        <v>321</v>
      </c>
      <c r="B13" s="127">
        <v>18.011229352401166</v>
      </c>
      <c r="C13" s="47">
        <v>8.3842186079203085</v>
      </c>
      <c r="D13" s="47">
        <v>9.6270107444808541</v>
      </c>
    </row>
    <row r="14" spans="1:4" ht="36.65" customHeight="1" x14ac:dyDescent="0.35">
      <c r="A14" s="196" t="s">
        <v>322</v>
      </c>
      <c r="B14" s="196"/>
      <c r="C14" s="196"/>
      <c r="D14" s="196"/>
    </row>
    <row r="15" spans="1:4" ht="29" customHeight="1" x14ac:dyDescent="0.35">
      <c r="A15" s="183" t="s">
        <v>323</v>
      </c>
      <c r="B15" s="183"/>
      <c r="C15" s="183"/>
      <c r="D15" s="183"/>
    </row>
  </sheetData>
  <mergeCells count="7">
    <mergeCell ref="A14:D14"/>
    <mergeCell ref="A15:D15"/>
    <mergeCell ref="A1:D1"/>
    <mergeCell ref="A2:A4"/>
    <mergeCell ref="B2:B4"/>
    <mergeCell ref="C2:C4"/>
    <mergeCell ref="D2:D4"/>
  </mergeCells>
  <printOptions horizontalCentered="1" verticalCentered="1"/>
  <pageMargins left="0.70866141732283472" right="0.70866141732283472" top="0.74803149606299213" bottom="0.74803149606299213" header="0.31496062992125984" footer="0.31496062992125984"/>
  <pageSetup scale="120" orientation="landscape" r:id="rId1"/>
  <headerFooter>
    <oddHeader>&amp;CSECTION 4: EMPLOYMENT</oddHeader>
    <oddFooter>&amp;CNigeria COVID-19 National Longitudinal Phone Survey (Covid-19 NLPS) 2020
Baseline - April/May 2020&amp;R&amp;P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H7"/>
  <sheetViews>
    <sheetView view="pageLayout" zoomScale="60" zoomScaleNormal="80" zoomScalePageLayoutView="60" workbookViewId="0">
      <selection activeCell="B4" sqref="B4:H7"/>
    </sheetView>
  </sheetViews>
  <sheetFormatPr defaultColWidth="9.08984375" defaultRowHeight="14.5" x14ac:dyDescent="0.35"/>
  <cols>
    <col min="1" max="1" width="66" bestFit="1" customWidth="1"/>
    <col min="2" max="2" width="12" customWidth="1"/>
    <col min="4" max="8" width="12.6328125" customWidth="1"/>
  </cols>
  <sheetData>
    <row r="1" spans="1:8" ht="20.25" customHeight="1" x14ac:dyDescent="0.35">
      <c r="A1" s="168" t="s">
        <v>439</v>
      </c>
      <c r="B1" s="168"/>
      <c r="C1" s="168"/>
      <c r="D1" s="168"/>
      <c r="E1" s="168"/>
      <c r="F1" s="168"/>
      <c r="G1" s="168"/>
      <c r="H1" s="168"/>
    </row>
    <row r="2" spans="1:8" ht="42" customHeight="1" x14ac:dyDescent="0.35">
      <c r="A2" s="200"/>
      <c r="B2" s="129" t="s">
        <v>298</v>
      </c>
      <c r="C2" s="129"/>
      <c r="D2" s="199" t="s">
        <v>299</v>
      </c>
      <c r="E2" s="199"/>
      <c r="F2" s="199"/>
      <c r="G2" s="199"/>
      <c r="H2" s="199"/>
    </row>
    <row r="3" spans="1:8" ht="20.25" customHeight="1" x14ac:dyDescent="0.35">
      <c r="A3" s="201"/>
      <c r="B3" s="128" t="s">
        <v>429</v>
      </c>
      <c r="C3" s="128"/>
      <c r="D3" s="128" t="s">
        <v>119</v>
      </c>
      <c r="E3" s="128" t="s">
        <v>120</v>
      </c>
      <c r="F3" s="128" t="s">
        <v>121</v>
      </c>
      <c r="G3" s="128" t="s">
        <v>122</v>
      </c>
      <c r="H3" s="128" t="s">
        <v>123</v>
      </c>
    </row>
    <row r="4" spans="1:8" ht="20.25" customHeight="1" x14ac:dyDescent="0.35">
      <c r="A4" s="103" t="s">
        <v>430</v>
      </c>
      <c r="B4" s="47">
        <v>15.244157298737198</v>
      </c>
      <c r="C4" s="47"/>
      <c r="D4" s="47">
        <v>10.123806164442502</v>
      </c>
      <c r="E4" s="47">
        <v>13.462469066266477</v>
      </c>
      <c r="F4" s="47">
        <v>15.472655399949536</v>
      </c>
      <c r="G4" s="47">
        <v>19.239744574091937</v>
      </c>
      <c r="H4" s="47">
        <v>14.91514594612708</v>
      </c>
    </row>
    <row r="5" spans="1:8" ht="20.25" customHeight="1" x14ac:dyDescent="0.35">
      <c r="A5" s="103" t="s">
        <v>427</v>
      </c>
      <c r="B5" s="47">
        <v>42.55614036404814</v>
      </c>
      <c r="C5" s="47"/>
      <c r="D5" s="47">
        <v>36.536878087564631</v>
      </c>
      <c r="E5" s="47">
        <v>46.239331001050601</v>
      </c>
      <c r="F5" s="47">
        <v>39.46212930479286</v>
      </c>
      <c r="G5" s="47">
        <v>45.283851271407805</v>
      </c>
      <c r="H5" s="47">
        <v>42.855237891639085</v>
      </c>
    </row>
    <row r="6" spans="1:8" ht="20.25" customHeight="1" x14ac:dyDescent="0.35">
      <c r="A6" s="103" t="s">
        <v>431</v>
      </c>
      <c r="B6" s="47">
        <v>37.788141258420509</v>
      </c>
      <c r="C6" s="47"/>
      <c r="D6" s="47">
        <v>44.67360741115921</v>
      </c>
      <c r="E6" s="47">
        <v>31.663357353849069</v>
      </c>
      <c r="F6" s="47">
        <v>41.735375266648234</v>
      </c>
      <c r="G6" s="47">
        <v>32.828334111772058</v>
      </c>
      <c r="H6" s="47">
        <v>39.332297350084147</v>
      </c>
    </row>
    <row r="7" spans="1:8" ht="20.25" customHeight="1" x14ac:dyDescent="0.35">
      <c r="A7" s="103" t="s">
        <v>432</v>
      </c>
      <c r="B7" s="47">
        <v>4.411561078794155</v>
      </c>
      <c r="C7" s="47"/>
      <c r="D7" s="47">
        <v>8.6657083368336458</v>
      </c>
      <c r="E7" s="47">
        <v>8.6348425788338528</v>
      </c>
      <c r="F7" s="47">
        <v>3.3298400286093632</v>
      </c>
      <c r="G7" s="47">
        <v>2.648070042728202</v>
      </c>
      <c r="H7" s="47">
        <v>2.8973188121496949</v>
      </c>
    </row>
  </sheetData>
  <mergeCells count="3">
    <mergeCell ref="A1:H1"/>
    <mergeCell ref="D2:H2"/>
    <mergeCell ref="A2:A3"/>
  </mergeCells>
  <printOptions horizontalCentered="1" verticalCentered="1"/>
  <pageMargins left="0.70866141732283472" right="0.70866141732283472" top="0.74803149606299213" bottom="0.74803149606299213" header="0.31496062992125984" footer="0.31496062992125984"/>
  <pageSetup scale="81" orientation="landscape" r:id="rId1"/>
  <headerFooter>
    <oddHeader>&amp;CSECTION 4: EMPLOYMENT</oddHeader>
    <oddFooter>&amp;CNigeria COVID-19 National Longitudinal Phone Survey (Covid-19 NLPS) 2020
Baseline - April/May 2020&amp;R&amp;P</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D27"/>
  <sheetViews>
    <sheetView view="pageLayout" zoomScaleNormal="90" workbookViewId="0">
      <selection activeCell="B3" sqref="B3:D11"/>
    </sheetView>
  </sheetViews>
  <sheetFormatPr defaultColWidth="9.08984375" defaultRowHeight="14.5" x14ac:dyDescent="0.35"/>
  <cols>
    <col min="1" max="1" width="37.08984375" customWidth="1"/>
    <col min="2" max="4" width="23" customWidth="1"/>
  </cols>
  <sheetData>
    <row r="1" spans="1:4" x14ac:dyDescent="0.35">
      <c r="A1" s="152" t="s">
        <v>440</v>
      </c>
      <c r="B1" s="152"/>
      <c r="C1" s="152"/>
      <c r="D1" s="152"/>
    </row>
    <row r="2" spans="1:4" ht="43.5" x14ac:dyDescent="0.35">
      <c r="A2" s="105"/>
      <c r="B2" s="25" t="s">
        <v>427</v>
      </c>
      <c r="C2" s="25" t="s">
        <v>431</v>
      </c>
      <c r="D2" s="25" t="s">
        <v>432</v>
      </c>
    </row>
    <row r="3" spans="1:4" x14ac:dyDescent="0.35">
      <c r="A3" s="4" t="s">
        <v>313</v>
      </c>
      <c r="B3" s="9">
        <v>24.076825614917212</v>
      </c>
      <c r="C3" s="9">
        <v>9.3834506051554225</v>
      </c>
      <c r="D3" s="9">
        <v>2.9527715242290804</v>
      </c>
    </row>
    <row r="4" spans="1:4" x14ac:dyDescent="0.35">
      <c r="A4" s="63" t="s">
        <v>314</v>
      </c>
      <c r="B4" s="9">
        <v>0.30226001147550735</v>
      </c>
      <c r="C4" s="9">
        <v>0.66273810556284563</v>
      </c>
      <c r="D4" s="9">
        <v>0</v>
      </c>
    </row>
    <row r="5" spans="1:4" x14ac:dyDescent="0.35">
      <c r="A5" s="63" t="s">
        <v>315</v>
      </c>
      <c r="B5" s="9">
        <v>0.54936796810818322</v>
      </c>
      <c r="C5" s="9">
        <v>0.4043424505169862</v>
      </c>
      <c r="D5" s="9">
        <v>0</v>
      </c>
    </row>
    <row r="6" spans="1:4" x14ac:dyDescent="0.35">
      <c r="A6" s="63" t="s">
        <v>316</v>
      </c>
      <c r="B6" s="9">
        <v>2.9597344897101516</v>
      </c>
      <c r="C6" s="9">
        <v>2.8604759832061224</v>
      </c>
      <c r="D6" s="9">
        <v>0.28382833465047713</v>
      </c>
    </row>
    <row r="7" spans="1:4" x14ac:dyDescent="0.35">
      <c r="A7" s="63" t="s">
        <v>317</v>
      </c>
      <c r="B7" s="9">
        <v>9.1650964891394509</v>
      </c>
      <c r="C7" s="9">
        <v>14.266605889722284</v>
      </c>
      <c r="D7" s="9">
        <v>0.38896309624805986</v>
      </c>
    </row>
    <row r="8" spans="1:4" x14ac:dyDescent="0.35">
      <c r="A8" s="4" t="s">
        <v>318</v>
      </c>
      <c r="B8" s="9">
        <v>3.3254600346856789</v>
      </c>
      <c r="C8" s="9">
        <v>3.0385278537652214</v>
      </c>
      <c r="D8" s="9">
        <v>0.55827902439262478</v>
      </c>
    </row>
    <row r="9" spans="1:4" x14ac:dyDescent="0.35">
      <c r="A9" s="4" t="s">
        <v>319</v>
      </c>
      <c r="B9" s="9">
        <v>0.70864713729813478</v>
      </c>
      <c r="C9" s="9">
        <v>1.5792889446050733</v>
      </c>
      <c r="D9" s="9">
        <v>7.5668958064130709E-2</v>
      </c>
    </row>
    <row r="10" spans="1:4" x14ac:dyDescent="0.35">
      <c r="A10" s="4" t="s">
        <v>320</v>
      </c>
      <c r="B10" s="9">
        <v>1.175063576018452</v>
      </c>
      <c r="C10" s="9">
        <v>3.2633511508350228</v>
      </c>
      <c r="D10" s="9">
        <v>0.36162813529618609</v>
      </c>
    </row>
    <row r="11" spans="1:4" x14ac:dyDescent="0.35">
      <c r="A11" s="4" t="s">
        <v>321</v>
      </c>
      <c r="B11" s="9">
        <v>7.9478181037430096</v>
      </c>
      <c r="C11" s="9">
        <v>9.1259226241588305</v>
      </c>
      <c r="D11" s="9">
        <v>0.58388389449585432</v>
      </c>
    </row>
    <row r="15" spans="1:4" s="29" customFormat="1" x14ac:dyDescent="0.35">
      <c r="A15" s="202"/>
      <c r="B15" s="202"/>
      <c r="C15" s="202"/>
      <c r="D15" s="202"/>
    </row>
    <row r="16" spans="1:4" s="29" customFormat="1" ht="43.5" x14ac:dyDescent="0.35">
      <c r="B16" s="69" t="s">
        <v>427</v>
      </c>
      <c r="C16" s="69" t="s">
        <v>431</v>
      </c>
      <c r="D16" s="69" t="s">
        <v>432</v>
      </c>
    </row>
    <row r="17" spans="1:4" s="29" customFormat="1" x14ac:dyDescent="0.35">
      <c r="A17" s="29" t="s">
        <v>313</v>
      </c>
      <c r="B17" s="70">
        <f>B3</f>
        <v>24.076825614917212</v>
      </c>
      <c r="C17" s="70">
        <f t="shared" ref="C17:D17" si="0">C3</f>
        <v>9.3834506051554225</v>
      </c>
      <c r="D17" s="70">
        <f t="shared" si="0"/>
        <v>2.9527715242290804</v>
      </c>
    </row>
    <row r="18" spans="1:4" s="29" customFormat="1" x14ac:dyDescent="0.35">
      <c r="A18" s="29" t="s">
        <v>350</v>
      </c>
      <c r="B18" s="70">
        <f>SUM(B4:B5)</f>
        <v>0.85162797958369052</v>
      </c>
      <c r="C18" s="70">
        <f t="shared" ref="C18:D18" si="1">SUM(C4:C5)</f>
        <v>1.0670805560798318</v>
      </c>
      <c r="D18" s="70">
        <f t="shared" si="1"/>
        <v>0</v>
      </c>
    </row>
    <row r="19" spans="1:4" s="29" customFormat="1" x14ac:dyDescent="0.35">
      <c r="A19" s="29" t="s">
        <v>351</v>
      </c>
      <c r="B19" s="70">
        <f>B6+B8+B9</f>
        <v>6.9938416616939652</v>
      </c>
      <c r="C19" s="70">
        <f t="shared" ref="C19:D19" si="2">C6+C8+C9</f>
        <v>7.4782927815764175</v>
      </c>
      <c r="D19" s="70">
        <f t="shared" si="2"/>
        <v>0.91777631710723262</v>
      </c>
    </row>
    <row r="20" spans="1:4" s="29" customFormat="1" x14ac:dyDescent="0.35">
      <c r="A20" s="29" t="s">
        <v>352</v>
      </c>
      <c r="B20" s="70">
        <f>B7</f>
        <v>9.1650964891394509</v>
      </c>
      <c r="C20" s="70">
        <f t="shared" ref="C20:D20" si="3">C7</f>
        <v>14.266605889722284</v>
      </c>
      <c r="D20" s="70">
        <f t="shared" si="3"/>
        <v>0.38896309624805986</v>
      </c>
    </row>
    <row r="21" spans="1:4" s="29" customFormat="1" x14ac:dyDescent="0.35">
      <c r="A21" s="29" t="s">
        <v>320</v>
      </c>
      <c r="B21" s="70">
        <f>B10</f>
        <v>1.175063576018452</v>
      </c>
      <c r="C21" s="70">
        <f t="shared" ref="C21:D22" si="4">C10</f>
        <v>3.2633511508350228</v>
      </c>
      <c r="D21" s="70">
        <f t="shared" si="4"/>
        <v>0.36162813529618609</v>
      </c>
    </row>
    <row r="22" spans="1:4" s="29" customFormat="1" x14ac:dyDescent="0.35">
      <c r="A22" s="29" t="s">
        <v>353</v>
      </c>
      <c r="B22" s="70">
        <f>B11</f>
        <v>7.9478181037430096</v>
      </c>
      <c r="C22" s="70">
        <f t="shared" si="4"/>
        <v>9.1259226241588305</v>
      </c>
      <c r="D22" s="70">
        <f t="shared" si="4"/>
        <v>0.58388389449585432</v>
      </c>
    </row>
    <row r="23" spans="1:4" s="29" customFormat="1" x14ac:dyDescent="0.35"/>
    <row r="24" spans="1:4" s="29" customFormat="1" x14ac:dyDescent="0.35"/>
    <row r="25" spans="1:4" s="29" customFormat="1" x14ac:dyDescent="0.35"/>
    <row r="26" spans="1:4" s="29" customFormat="1" x14ac:dyDescent="0.35"/>
    <row r="27" spans="1:4" s="29" customFormat="1" x14ac:dyDescent="0.35"/>
  </sheetData>
  <mergeCells count="2">
    <mergeCell ref="A1:D1"/>
    <mergeCell ref="A15:D15"/>
  </mergeCells>
  <printOptions horizontalCentered="1" verticalCentered="1"/>
  <pageMargins left="0.70866141732283472" right="0.70866141732283472" top="0.74803149606299213" bottom="0.74803149606299213" header="0.31496062992125984" footer="0.31496062992125984"/>
  <pageSetup scale="91" orientation="landscape" r:id="rId1"/>
  <headerFooter>
    <oddHeader>&amp;CSECTION 4: EMPLOYMENT</oddHeader>
    <oddFooter>&amp;CNigeria COVID-19 National Longitudinal Phone Survey (Covid-19 NLPS) 2020
Baseline - April/May 2020&amp;R&amp;P</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8"/>
  <sheetViews>
    <sheetView view="pageLayout" zoomScaleNormal="100" workbookViewId="0">
      <selection activeCell="B7" sqref="B7"/>
    </sheetView>
  </sheetViews>
  <sheetFormatPr defaultColWidth="9.08984375" defaultRowHeight="14.5" x14ac:dyDescent="0.35"/>
  <cols>
    <col min="1" max="1" width="41.453125" bestFit="1" customWidth="1"/>
    <col min="2" max="2" width="11.54296875" customWidth="1"/>
  </cols>
  <sheetData>
    <row r="1" spans="1:7" s="104" customFormat="1" ht="21" customHeight="1" x14ac:dyDescent="0.35">
      <c r="A1" s="203" t="s">
        <v>441</v>
      </c>
      <c r="B1" s="203"/>
      <c r="C1" s="203"/>
      <c r="D1" s="203"/>
      <c r="E1" s="203"/>
      <c r="F1" s="203"/>
      <c r="G1" s="203"/>
    </row>
    <row r="2" spans="1:7" s="104" customFormat="1" ht="21" customHeight="1" x14ac:dyDescent="0.35">
      <c r="A2" s="204" t="s">
        <v>442</v>
      </c>
      <c r="B2" s="204" t="s">
        <v>143</v>
      </c>
      <c r="C2" s="205" t="s">
        <v>264</v>
      </c>
      <c r="D2" s="205"/>
      <c r="E2" s="205"/>
      <c r="F2" s="205"/>
      <c r="G2" s="205"/>
    </row>
    <row r="3" spans="1:7" s="104" customFormat="1" ht="21" customHeight="1" x14ac:dyDescent="0.35">
      <c r="A3" s="204"/>
      <c r="B3" s="204"/>
      <c r="C3" s="87" t="s">
        <v>119</v>
      </c>
      <c r="D3" s="87" t="s">
        <v>120</v>
      </c>
      <c r="E3" s="87" t="s">
        <v>121</v>
      </c>
      <c r="F3" s="87" t="s">
        <v>122</v>
      </c>
      <c r="G3" s="87" t="s">
        <v>123</v>
      </c>
    </row>
    <row r="4" spans="1:7" s="104" customFormat="1" ht="21" customHeight="1" x14ac:dyDescent="0.35">
      <c r="A4" s="103" t="s">
        <v>443</v>
      </c>
      <c r="B4" s="47">
        <v>12.285310501514914</v>
      </c>
      <c r="C4" s="48">
        <v>4.4549234495290158</v>
      </c>
      <c r="D4" s="48">
        <v>9.2761753470589046</v>
      </c>
      <c r="E4" s="48">
        <v>9.9294890234956448</v>
      </c>
      <c r="F4" s="48">
        <v>15.634543559567424</v>
      </c>
      <c r="G4" s="48">
        <v>15.284051480138183</v>
      </c>
    </row>
    <row r="5" spans="1:7" s="104" customFormat="1" ht="21" customHeight="1" x14ac:dyDescent="0.35">
      <c r="A5" s="103" t="s">
        <v>444</v>
      </c>
      <c r="B5" s="47">
        <v>2.225218591315381</v>
      </c>
      <c r="C5" s="73" t="s">
        <v>445</v>
      </c>
      <c r="D5" s="73" t="s">
        <v>445</v>
      </c>
      <c r="E5" s="73" t="s">
        <v>445</v>
      </c>
      <c r="F5" s="73" t="s">
        <v>445</v>
      </c>
      <c r="G5" s="73" t="s">
        <v>445</v>
      </c>
    </row>
    <row r="6" spans="1:7" s="104" customFormat="1" ht="21" customHeight="1" x14ac:dyDescent="0.35">
      <c r="A6" s="103" t="s">
        <v>446</v>
      </c>
      <c r="B6" s="130">
        <v>13590.500901100575</v>
      </c>
      <c r="C6" s="73" t="s">
        <v>445</v>
      </c>
      <c r="D6" s="73" t="s">
        <v>445</v>
      </c>
      <c r="E6" s="73" t="s">
        <v>445</v>
      </c>
      <c r="F6" s="73" t="s">
        <v>445</v>
      </c>
      <c r="G6" s="73" t="s">
        <v>445</v>
      </c>
    </row>
    <row r="7" spans="1:7" s="104" customFormat="1" ht="21" customHeight="1" x14ac:dyDescent="0.35">
      <c r="A7" s="103" t="s">
        <v>447</v>
      </c>
      <c r="B7" s="47">
        <v>0.82047322398811195</v>
      </c>
      <c r="C7" s="73" t="s">
        <v>445</v>
      </c>
      <c r="D7" s="73" t="s">
        <v>445</v>
      </c>
      <c r="E7" s="73" t="s">
        <v>445</v>
      </c>
      <c r="F7" s="73" t="s">
        <v>445</v>
      </c>
      <c r="G7" s="73" t="s">
        <v>445</v>
      </c>
    </row>
    <row r="8" spans="1:7" x14ac:dyDescent="0.35">
      <c r="A8" s="38" t="s">
        <v>448</v>
      </c>
      <c r="B8" s="29"/>
      <c r="C8" s="29"/>
      <c r="D8" s="29"/>
      <c r="E8" s="29"/>
      <c r="F8" s="29"/>
      <c r="G8" s="29"/>
    </row>
  </sheetData>
  <mergeCells count="4">
    <mergeCell ref="A1:G1"/>
    <mergeCell ref="A2:A3"/>
    <mergeCell ref="B2:B3"/>
    <mergeCell ref="C2:G2"/>
  </mergeCells>
  <printOptions horizontalCentered="1" verticalCentered="1"/>
  <pageMargins left="0.70866141732283472" right="0.70866141732283472" top="0.74803149606299213" bottom="0.74803149606299213" header="0.31496062992125984" footer="0.31496062992125984"/>
  <pageSetup scale="120" orientation="landscape" r:id="rId1"/>
  <headerFooter>
    <oddHeader>&amp;CSECTION 5: SAFETY NETS AND COPING</oddHeader>
    <oddFooter>&amp;CNigeria COVID-19 National Longitudinal Phone Survey (Covid-19 NLPS) 2020
Baseline - April/May 2020&amp;R&amp;P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13"/>
  <sheetViews>
    <sheetView view="pageBreakPreview" zoomScale="60" zoomScaleNormal="60" zoomScalePageLayoutView="40" workbookViewId="0">
      <selection activeCell="L10" sqref="L10"/>
    </sheetView>
  </sheetViews>
  <sheetFormatPr defaultColWidth="9.08984375" defaultRowHeight="14.5" x14ac:dyDescent="0.35"/>
  <cols>
    <col min="1" max="1" width="14.08984375" customWidth="1"/>
    <col min="2" max="2" width="17.36328125" customWidth="1"/>
    <col min="3" max="3" width="16.54296875" bestFit="1" customWidth="1"/>
    <col min="4" max="4" width="13" bestFit="1" customWidth="1"/>
    <col min="5" max="12" width="13.453125" bestFit="1" customWidth="1"/>
    <col min="13" max="13" width="14.453125" bestFit="1" customWidth="1"/>
    <col min="14" max="14" width="14" bestFit="1" customWidth="1"/>
    <col min="15" max="15" width="14.453125" bestFit="1" customWidth="1"/>
  </cols>
  <sheetData>
    <row r="1" ht="27.75" customHeight="1" x14ac:dyDescent="0.35"/>
    <row r="2" ht="24" customHeight="1" x14ac:dyDescent="0.35"/>
    <row r="3" ht="28.5" customHeight="1" x14ac:dyDescent="0.35"/>
    <row r="4" ht="31.5" customHeight="1" x14ac:dyDescent="0.35"/>
    <row r="9" ht="20.25" customHeight="1" x14ac:dyDescent="0.35"/>
    <row r="10" ht="24" customHeight="1" x14ac:dyDescent="0.35"/>
    <row r="11" ht="24" customHeight="1" x14ac:dyDescent="0.35"/>
    <row r="12" ht="24" customHeight="1" x14ac:dyDescent="0.35"/>
    <row r="13" ht="24" customHeight="1" x14ac:dyDescent="0.35"/>
  </sheetData>
  <printOptions horizontalCentered="1" verticalCentered="1"/>
  <pageMargins left="0.70866141732283472" right="0.70866141732283472" top="0.74803149606299213" bottom="0.74803149606299213" header="0.31496062992125984" footer="0.31496062992125984"/>
  <pageSetup scale="95" orientation="landscape" r:id="rId1"/>
  <headerFooter>
    <oddHeader>&amp;CSECTION 0: METADATA</oddHeader>
    <oddFooter>&amp;CNigeria COVID-19 National Longitudinal Phone Survey (Covid-19 NLPS) 2020
Baseline - April/May 2020&amp;R&amp;P</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B9"/>
  <sheetViews>
    <sheetView view="pageLayout" zoomScaleNormal="100" workbookViewId="0">
      <selection sqref="A1:C1"/>
    </sheetView>
  </sheetViews>
  <sheetFormatPr defaultColWidth="11.54296875" defaultRowHeight="14.5" x14ac:dyDescent="0.35"/>
  <cols>
    <col min="1" max="1" width="38.08984375" style="104" customWidth="1"/>
    <col min="2" max="2" width="24" style="104" customWidth="1"/>
    <col min="3" max="16384" width="11.54296875" style="104"/>
  </cols>
  <sheetData>
    <row r="1" spans="1:2" ht="21" customHeight="1" x14ac:dyDescent="0.35">
      <c r="A1" s="206" t="s">
        <v>449</v>
      </c>
      <c r="B1" s="206"/>
    </row>
    <row r="2" spans="1:2" ht="33" customHeight="1" x14ac:dyDescent="0.35">
      <c r="A2" s="102" t="s">
        <v>450</v>
      </c>
      <c r="B2" s="89" t="s">
        <v>451</v>
      </c>
    </row>
    <row r="3" spans="1:2" ht="21" customHeight="1" x14ac:dyDescent="0.35">
      <c r="A3" s="103" t="s">
        <v>452</v>
      </c>
      <c r="B3" s="52">
        <v>4.670471508948455</v>
      </c>
    </row>
    <row r="4" spans="1:2" ht="21" customHeight="1" x14ac:dyDescent="0.35">
      <c r="A4" s="103" t="s">
        <v>453</v>
      </c>
      <c r="B4" s="52">
        <v>34.454154894977016</v>
      </c>
    </row>
    <row r="5" spans="1:2" ht="21" customHeight="1" x14ac:dyDescent="0.35">
      <c r="A5" s="103" t="s">
        <v>454</v>
      </c>
      <c r="B5" s="52">
        <v>11.075168508695569</v>
      </c>
    </row>
    <row r="6" spans="1:2" ht="21" customHeight="1" x14ac:dyDescent="0.35">
      <c r="A6" s="103" t="s">
        <v>455</v>
      </c>
      <c r="B6" s="52">
        <v>6.6834043037800619</v>
      </c>
    </row>
    <row r="7" spans="1:2" ht="21" customHeight="1" x14ac:dyDescent="0.35">
      <c r="A7" s="103" t="s">
        <v>456</v>
      </c>
      <c r="B7" s="52">
        <v>3.8434554853809879</v>
      </c>
    </row>
    <row r="8" spans="1:2" ht="21" customHeight="1" x14ac:dyDescent="0.35">
      <c r="A8" s="103" t="s">
        <v>457</v>
      </c>
      <c r="B8" s="52">
        <v>26.037143959920751</v>
      </c>
    </row>
    <row r="9" spans="1:2" ht="21" customHeight="1" x14ac:dyDescent="0.35">
      <c r="A9" s="103" t="s">
        <v>54</v>
      </c>
      <c r="B9" s="52">
        <v>13.236201338297152</v>
      </c>
    </row>
  </sheetData>
  <mergeCells count="1">
    <mergeCell ref="A1:B1"/>
  </mergeCells>
  <printOptions horizontalCentered="1" verticalCentered="1"/>
  <pageMargins left="0.70866141732283472" right="0.70866141732283472" top="0.74803149606299213" bottom="0.74803149606299213" header="0.31496062992125984" footer="0.31496062992125984"/>
  <pageSetup scale="150" orientation="landscape" r:id="rId1"/>
  <headerFooter>
    <oddHeader>&amp;CSECTION 5: SAFETY NETS AND COPING</oddHeader>
    <oddFooter>&amp;CNigeria COVID-19 National Longitudinal Phone Survey (Covid-19 NLPS) 2020
Baseline - April/May 2020&amp;R&amp;P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8"/>
  <sheetViews>
    <sheetView view="pageLayout" zoomScaleNormal="100" workbookViewId="0">
      <selection sqref="A1:G1"/>
    </sheetView>
  </sheetViews>
  <sheetFormatPr defaultColWidth="11.54296875" defaultRowHeight="14.5" x14ac:dyDescent="0.35"/>
  <cols>
    <col min="1" max="1" width="32.08984375" bestFit="1" customWidth="1"/>
  </cols>
  <sheetData>
    <row r="1" spans="1:7" ht="21" customHeight="1" x14ac:dyDescent="0.35">
      <c r="A1" s="207" t="s">
        <v>458</v>
      </c>
      <c r="B1" s="207"/>
      <c r="C1" s="207"/>
      <c r="D1" s="207"/>
      <c r="E1" s="207"/>
      <c r="F1" s="207"/>
      <c r="G1" s="207"/>
    </row>
    <row r="2" spans="1:7" ht="21" customHeight="1" x14ac:dyDescent="0.35">
      <c r="A2" s="205" t="s">
        <v>459</v>
      </c>
      <c r="B2" s="208" t="s">
        <v>377</v>
      </c>
      <c r="C2" s="205" t="s">
        <v>264</v>
      </c>
      <c r="D2" s="205"/>
      <c r="E2" s="205"/>
      <c r="F2" s="205"/>
      <c r="G2" s="205"/>
    </row>
    <row r="3" spans="1:7" ht="21" customHeight="1" x14ac:dyDescent="0.35">
      <c r="A3" s="205"/>
      <c r="B3" s="208"/>
      <c r="C3" s="87" t="s">
        <v>119</v>
      </c>
      <c r="D3" s="87" t="s">
        <v>120</v>
      </c>
      <c r="E3" s="87" t="s">
        <v>121</v>
      </c>
      <c r="F3" s="87" t="s">
        <v>122</v>
      </c>
      <c r="G3" s="87" t="s">
        <v>123</v>
      </c>
    </row>
    <row r="4" spans="1:7" ht="21" customHeight="1" x14ac:dyDescent="0.35">
      <c r="A4" s="4" t="s">
        <v>460</v>
      </c>
      <c r="B4" s="59">
        <v>6.5819893751269039</v>
      </c>
      <c r="C4" s="49">
        <v>18.481989029559905</v>
      </c>
      <c r="D4" s="49">
        <v>5.3051652442955666</v>
      </c>
      <c r="E4" s="49">
        <v>4.7276557551869178</v>
      </c>
      <c r="F4" s="49">
        <v>5.110679999921568</v>
      </c>
      <c r="G4" s="49">
        <v>4.9618475614306243</v>
      </c>
    </row>
    <row r="5" spans="1:7" ht="21" customHeight="1" x14ac:dyDescent="0.35">
      <c r="A5" s="4" t="s">
        <v>461</v>
      </c>
      <c r="B5" s="59">
        <v>25.371507006468942</v>
      </c>
      <c r="C5" s="49">
        <v>19.944503377854954</v>
      </c>
      <c r="D5" s="49">
        <v>21.122507584827204</v>
      </c>
      <c r="E5" s="49">
        <v>24.409280455308199</v>
      </c>
      <c r="F5" s="49">
        <v>29.181387239543227</v>
      </c>
      <c r="G5" s="49">
        <v>26.987358051382444</v>
      </c>
    </row>
    <row r="6" spans="1:7" ht="21" customHeight="1" x14ac:dyDescent="0.35">
      <c r="A6" s="4" t="s">
        <v>462</v>
      </c>
      <c r="B6" s="59">
        <v>40.06274477762026</v>
      </c>
      <c r="C6" s="49">
        <v>36.810069505479447</v>
      </c>
      <c r="D6" s="49">
        <v>38.662176390500029</v>
      </c>
      <c r="E6" s="49">
        <v>36.899284403117051</v>
      </c>
      <c r="F6" s="49">
        <v>41.430987058391359</v>
      </c>
      <c r="G6" s="49">
        <v>42.566588566952234</v>
      </c>
    </row>
    <row r="7" spans="1:7" ht="21" customHeight="1" x14ac:dyDescent="0.35">
      <c r="A7" s="4" t="s">
        <v>463</v>
      </c>
      <c r="B7" s="59">
        <v>19.879220316426569</v>
      </c>
      <c r="C7" s="49">
        <v>14.848468909849197</v>
      </c>
      <c r="D7" s="49">
        <v>21.951938652365946</v>
      </c>
      <c r="E7" s="49">
        <v>24.263474169436495</v>
      </c>
      <c r="F7" s="49">
        <v>16.074092311783083</v>
      </c>
      <c r="G7" s="49">
        <v>21.043055935618959</v>
      </c>
    </row>
    <row r="8" spans="1:7" ht="21" customHeight="1" x14ac:dyDescent="0.35">
      <c r="A8" s="88" t="s">
        <v>464</v>
      </c>
      <c r="B8" s="59">
        <v>8.1045385243573449</v>
      </c>
      <c r="C8" s="49">
        <v>9.9149691772564807</v>
      </c>
      <c r="D8" s="49">
        <v>12.958212128011262</v>
      </c>
      <c r="E8" s="49">
        <v>9.7003052169513335</v>
      </c>
      <c r="F8" s="49">
        <v>8.2028533903607546</v>
      </c>
      <c r="G8" s="49">
        <v>4.4411498846157187</v>
      </c>
    </row>
  </sheetData>
  <mergeCells count="4">
    <mergeCell ref="A1:G1"/>
    <mergeCell ref="A2:A3"/>
    <mergeCell ref="B2:B3"/>
    <mergeCell ref="C2:G2"/>
  </mergeCells>
  <printOptions horizontalCentered="1" verticalCentered="1"/>
  <pageMargins left="0.70866141732283472" right="0.70866141732283472" top="0.74803149606299213" bottom="0.74803149606299213" header="0.31496062992125984" footer="0.31496062992125984"/>
  <pageSetup scale="120" orientation="landscape" r:id="rId1"/>
  <headerFooter>
    <oddHeader>&amp;CSECTION 5: SAFETY NETS AND COPING</oddHeader>
    <oddFooter>&amp;CNigeria COVID-19 National Longitudinal Phone Survey (Covid-19 NLPS) 2020
Baseline - April/May 2020&amp;R&amp;P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P16"/>
  <sheetViews>
    <sheetView view="pageLayout" zoomScale="60" zoomScaleNormal="100" zoomScalePageLayoutView="60" workbookViewId="0">
      <selection sqref="A1:H1"/>
    </sheetView>
  </sheetViews>
  <sheetFormatPr defaultColWidth="11.453125" defaultRowHeight="14.5" x14ac:dyDescent="0.35"/>
  <cols>
    <col min="1" max="1" width="51" style="11" customWidth="1"/>
    <col min="2" max="3" width="13.6328125" style="11" customWidth="1"/>
    <col min="4" max="8" width="8.36328125" style="11" customWidth="1"/>
    <col min="9" max="11" width="11.453125" style="11"/>
    <col min="12" max="12" width="11.453125" style="119"/>
    <col min="13" max="13" width="58.90625" style="119" customWidth="1"/>
    <col min="14" max="16" width="11.453125" style="119"/>
    <col min="17" max="16384" width="11.453125" style="11"/>
  </cols>
  <sheetData>
    <row r="1" spans="1:15" x14ac:dyDescent="0.35">
      <c r="A1" s="209" t="s">
        <v>465</v>
      </c>
      <c r="B1" s="209"/>
      <c r="C1" s="209"/>
      <c r="D1" s="209"/>
      <c r="E1" s="209"/>
      <c r="F1" s="209"/>
      <c r="G1" s="209"/>
      <c r="H1" s="209"/>
      <c r="I1"/>
      <c r="J1"/>
      <c r="K1"/>
    </row>
    <row r="2" spans="1:15" ht="29.4" customHeight="1" x14ac:dyDescent="0.35">
      <c r="A2" s="210" t="s">
        <v>466</v>
      </c>
      <c r="B2" s="208" t="s">
        <v>467</v>
      </c>
      <c r="C2" s="208"/>
      <c r="D2" s="208" t="s">
        <v>468</v>
      </c>
      <c r="E2" s="208"/>
      <c r="F2" s="208"/>
      <c r="G2" s="208"/>
      <c r="H2" s="208"/>
      <c r="I2"/>
      <c r="J2"/>
      <c r="K2"/>
      <c r="M2" s="131"/>
      <c r="N2" s="211" t="s">
        <v>467</v>
      </c>
      <c r="O2" s="211"/>
    </row>
    <row r="3" spans="1:15" ht="43.5" x14ac:dyDescent="0.35">
      <c r="A3" s="210"/>
      <c r="B3" s="89" t="s">
        <v>469</v>
      </c>
      <c r="C3" s="89" t="s">
        <v>470</v>
      </c>
      <c r="D3" s="89" t="s">
        <v>119</v>
      </c>
      <c r="E3" s="89" t="s">
        <v>120</v>
      </c>
      <c r="F3" s="89" t="s">
        <v>121</v>
      </c>
      <c r="G3" s="89" t="s">
        <v>122</v>
      </c>
      <c r="H3" s="89" t="s">
        <v>123</v>
      </c>
      <c r="I3"/>
      <c r="J3"/>
      <c r="K3"/>
      <c r="M3" s="131"/>
      <c r="N3" s="118" t="s">
        <v>471</v>
      </c>
      <c r="O3" s="118" t="s">
        <v>470</v>
      </c>
    </row>
    <row r="4" spans="1:15" ht="21" customHeight="1" x14ac:dyDescent="0.35">
      <c r="A4" s="90" t="s">
        <v>472</v>
      </c>
      <c r="B4" s="91">
        <v>9.2807659416476209</v>
      </c>
      <c r="C4" s="91">
        <v>13.322577301891776</v>
      </c>
      <c r="D4" s="92">
        <v>12.824362152993949</v>
      </c>
      <c r="E4" s="92">
        <v>17.278447602714234</v>
      </c>
      <c r="F4" s="92">
        <v>19.12542113698505</v>
      </c>
      <c r="G4" s="92">
        <v>12.737247539154296</v>
      </c>
      <c r="H4" s="92">
        <v>9.0685110588436437</v>
      </c>
      <c r="I4"/>
      <c r="J4"/>
      <c r="K4"/>
      <c r="M4" s="132" t="s">
        <v>473</v>
      </c>
      <c r="N4" s="133">
        <f>B4</f>
        <v>9.2807659416476209</v>
      </c>
      <c r="O4" s="133">
        <f>C4</f>
        <v>13.322577301891776</v>
      </c>
    </row>
    <row r="5" spans="1:15" ht="21" customHeight="1" x14ac:dyDescent="0.35">
      <c r="A5" s="90" t="s">
        <v>474</v>
      </c>
      <c r="B5" s="91">
        <v>2.0755621237915243</v>
      </c>
      <c r="C5" s="91">
        <v>15.883226037213648</v>
      </c>
      <c r="D5" s="92">
        <v>19.682492416201566</v>
      </c>
      <c r="E5" s="92">
        <v>20.179634846399871</v>
      </c>
      <c r="F5" s="92">
        <v>16.737832682915748</v>
      </c>
      <c r="G5" s="92">
        <v>16.941836784483417</v>
      </c>
      <c r="H5" s="92">
        <v>11.490555149263137</v>
      </c>
      <c r="I5" s="93"/>
      <c r="J5" s="93"/>
      <c r="K5" s="93"/>
      <c r="M5" s="132" t="s">
        <v>474</v>
      </c>
      <c r="N5" s="133">
        <f t="shared" ref="N5:O11" si="0">B5</f>
        <v>2.0755621237915243</v>
      </c>
      <c r="O5" s="133">
        <f t="shared" si="0"/>
        <v>15.883226037213648</v>
      </c>
    </row>
    <row r="6" spans="1:15" ht="21" customHeight="1" x14ac:dyDescent="0.35">
      <c r="A6" s="90" t="s">
        <v>475</v>
      </c>
      <c r="B6" s="91">
        <v>3.8511534372740646</v>
      </c>
      <c r="C6" s="91">
        <v>36.426939826010582</v>
      </c>
      <c r="D6" s="92">
        <v>35.22108721520781</v>
      </c>
      <c r="E6" s="92">
        <v>36.88466757328883</v>
      </c>
      <c r="F6" s="92">
        <v>38.145138651026471</v>
      </c>
      <c r="G6" s="92">
        <v>38.246447930476812</v>
      </c>
      <c r="H6" s="92">
        <v>34.462307392723055</v>
      </c>
      <c r="I6" s="93"/>
      <c r="J6" s="93"/>
      <c r="K6" s="93"/>
      <c r="M6" s="132" t="s">
        <v>475</v>
      </c>
      <c r="N6" s="133">
        <f t="shared" si="0"/>
        <v>3.8511534372740646</v>
      </c>
      <c r="O6" s="133">
        <f t="shared" si="0"/>
        <v>36.426939826010582</v>
      </c>
    </row>
    <row r="7" spans="1:15" ht="21" customHeight="1" x14ac:dyDescent="0.35">
      <c r="A7" s="90" t="s">
        <v>476</v>
      </c>
      <c r="B7" s="91">
        <v>6.585713744948575</v>
      </c>
      <c r="C7" s="91">
        <v>11.728159991123956</v>
      </c>
      <c r="D7" s="92">
        <v>11.236076768973499</v>
      </c>
      <c r="E7" s="92">
        <v>17.571467255937574</v>
      </c>
      <c r="F7" s="92">
        <v>16.802396419436107</v>
      </c>
      <c r="G7" s="92">
        <v>8.6222682301835523</v>
      </c>
      <c r="H7" s="92">
        <v>8.8047624400127784</v>
      </c>
      <c r="I7" s="93"/>
      <c r="J7" s="93"/>
      <c r="K7" s="93"/>
      <c r="M7" s="132" t="s">
        <v>477</v>
      </c>
      <c r="N7" s="133">
        <f t="shared" si="0"/>
        <v>6.585713744948575</v>
      </c>
      <c r="O7" s="133">
        <f t="shared" si="0"/>
        <v>11.728159991123956</v>
      </c>
    </row>
    <row r="8" spans="1:15" ht="21" customHeight="1" x14ac:dyDescent="0.35">
      <c r="A8" s="90" t="s">
        <v>478</v>
      </c>
      <c r="B8" s="91">
        <v>14.39845536682857</v>
      </c>
      <c r="C8" s="91">
        <v>29.42350361531269</v>
      </c>
      <c r="D8" s="92">
        <v>28.062035260984512</v>
      </c>
      <c r="E8" s="92">
        <v>36.486237845508221</v>
      </c>
      <c r="F8" s="92">
        <v>36.526033805564111</v>
      </c>
      <c r="G8" s="92">
        <v>24.970583547879308</v>
      </c>
      <c r="H8" s="92">
        <v>26.120050904131105</v>
      </c>
      <c r="I8" s="93"/>
      <c r="J8" s="93"/>
      <c r="K8" s="93"/>
      <c r="M8" s="132" t="s">
        <v>479</v>
      </c>
      <c r="N8" s="133">
        <f t="shared" si="0"/>
        <v>14.39845536682857</v>
      </c>
      <c r="O8" s="133">
        <f t="shared" si="0"/>
        <v>29.42350361531269</v>
      </c>
    </row>
    <row r="9" spans="1:15" ht="21" customHeight="1" x14ac:dyDescent="0.35">
      <c r="A9" s="90" t="s">
        <v>480</v>
      </c>
      <c r="B9" s="91">
        <v>6.7681203407184816</v>
      </c>
      <c r="C9" s="91">
        <v>45.694192620817681</v>
      </c>
      <c r="D9" s="92">
        <v>46.472324008677099</v>
      </c>
      <c r="E9" s="92">
        <v>54.275054023318205</v>
      </c>
      <c r="F9" s="92">
        <v>53.123780283705258</v>
      </c>
      <c r="G9" s="92">
        <v>41.139658088525351</v>
      </c>
      <c r="H9" s="92">
        <v>40.881751819922677</v>
      </c>
      <c r="I9" s="93"/>
      <c r="J9" s="93"/>
      <c r="K9" s="93"/>
      <c r="M9" s="132" t="s">
        <v>480</v>
      </c>
      <c r="N9" s="133">
        <f t="shared" si="0"/>
        <v>6.7681203407184816</v>
      </c>
      <c r="O9" s="133">
        <f t="shared" si="0"/>
        <v>45.694192620817681</v>
      </c>
    </row>
    <row r="10" spans="1:15" ht="21" customHeight="1" x14ac:dyDescent="0.35">
      <c r="A10" s="90" t="s">
        <v>481</v>
      </c>
      <c r="B10" s="91">
        <v>2.3406904883873403</v>
      </c>
      <c r="C10" s="91">
        <v>21.460196215059572</v>
      </c>
      <c r="D10" s="92">
        <v>15.288373363933266</v>
      </c>
      <c r="E10" s="92">
        <v>24.758985621872661</v>
      </c>
      <c r="F10" s="92">
        <v>23.041611221349847</v>
      </c>
      <c r="G10" s="92">
        <v>19.844658369329409</v>
      </c>
      <c r="H10" s="92">
        <v>22.463679658286118</v>
      </c>
      <c r="I10" s="93"/>
      <c r="J10" s="93"/>
      <c r="K10" s="93"/>
      <c r="M10" s="132" t="s">
        <v>481</v>
      </c>
      <c r="N10" s="133">
        <f t="shared" si="0"/>
        <v>2.3406904883873403</v>
      </c>
      <c r="O10" s="133">
        <f t="shared" si="0"/>
        <v>21.460196215059572</v>
      </c>
    </row>
    <row r="11" spans="1:15" ht="21" customHeight="1" x14ac:dyDescent="0.35">
      <c r="A11" s="90" t="s">
        <v>482</v>
      </c>
      <c r="B11" s="91">
        <v>18.460089283792435</v>
      </c>
      <c r="C11" s="91">
        <v>85.284094213788705</v>
      </c>
      <c r="D11" s="92">
        <v>75.32505047421806</v>
      </c>
      <c r="E11" s="92">
        <v>83.164925328621905</v>
      </c>
      <c r="F11" s="92">
        <v>84.286704762213404</v>
      </c>
      <c r="G11" s="92">
        <v>87.878856233964711</v>
      </c>
      <c r="H11" s="92">
        <v>88.410693234495341</v>
      </c>
      <c r="I11" s="93"/>
      <c r="J11" s="93"/>
      <c r="K11" s="93"/>
      <c r="M11" s="132" t="s">
        <v>483</v>
      </c>
      <c r="N11" s="133">
        <f t="shared" si="0"/>
        <v>18.460089283792435</v>
      </c>
      <c r="O11" s="133">
        <f t="shared" si="0"/>
        <v>85.284094213788705</v>
      </c>
    </row>
    <row r="12" spans="1:15" ht="21" customHeight="1" x14ac:dyDescent="0.35">
      <c r="A12" s="90" t="s">
        <v>484</v>
      </c>
      <c r="B12" s="91" t="s">
        <v>61</v>
      </c>
      <c r="C12" s="91">
        <v>2.6976832767702339</v>
      </c>
      <c r="D12" s="92">
        <v>0.82759600560627156</v>
      </c>
      <c r="E12" s="92">
        <v>1.7705023240045812</v>
      </c>
      <c r="F12" s="92">
        <v>2.5940856909960543</v>
      </c>
      <c r="G12" s="92">
        <v>1.313162970235765</v>
      </c>
      <c r="H12" s="92">
        <v>4.7710258185165042</v>
      </c>
      <c r="I12" s="93"/>
      <c r="J12" s="93"/>
      <c r="K12" s="93"/>
      <c r="N12" s="134"/>
    </row>
    <row r="13" spans="1:15" x14ac:dyDescent="0.35">
      <c r="A13" s="29" t="s">
        <v>485</v>
      </c>
      <c r="B13" s="101"/>
      <c r="C13" s="101"/>
      <c r="D13" s="101"/>
      <c r="E13" s="101"/>
      <c r="F13" s="101"/>
      <c r="G13" s="101"/>
      <c r="H13" s="101"/>
      <c r="N13" s="134"/>
    </row>
    <row r="14" spans="1:15" x14ac:dyDescent="0.35">
      <c r="N14" s="134"/>
    </row>
    <row r="15" spans="1:15" x14ac:dyDescent="0.35">
      <c r="N15" s="134"/>
    </row>
    <row r="16" spans="1:15" x14ac:dyDescent="0.35">
      <c r="N16" s="134"/>
    </row>
  </sheetData>
  <mergeCells count="5">
    <mergeCell ref="A1:H1"/>
    <mergeCell ref="A2:A3"/>
    <mergeCell ref="B2:C2"/>
    <mergeCell ref="D2:H2"/>
    <mergeCell ref="N2:O2"/>
  </mergeCells>
  <printOptions horizontalCentered="1" verticalCentered="1"/>
  <pageMargins left="0.70866141732283472" right="0.70866141732283472" top="0.74803149606299213" bottom="0.74803149606299213" header="0.31496062992125984" footer="0.31496062992125984"/>
  <pageSetup scale="75" orientation="portrait" r:id="rId1"/>
  <headerFooter>
    <oddHeader>&amp;CSECTION 5: SAFETY NETS AND COPING</oddHeader>
    <oddFooter>&amp;CNigeria COVID-19 National Longitudinal Phone Survey (Covid-19 NLPS) 2020
Baseline - April/May 2020&amp;R&amp;P</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C20"/>
  <sheetViews>
    <sheetView view="pageLayout" zoomScaleNormal="100" workbookViewId="0">
      <selection sqref="A1:C1"/>
    </sheetView>
  </sheetViews>
  <sheetFormatPr defaultColWidth="11.54296875" defaultRowHeight="14.5" x14ac:dyDescent="0.35"/>
  <cols>
    <col min="1" max="1" width="49.08984375" style="104" customWidth="1"/>
    <col min="2" max="3" width="12.54296875" style="104" customWidth="1"/>
    <col min="4" max="16384" width="11.54296875" style="104"/>
  </cols>
  <sheetData>
    <row r="1" spans="1:3" ht="21" customHeight="1" x14ac:dyDescent="0.35">
      <c r="A1" s="206" t="s">
        <v>486</v>
      </c>
      <c r="B1" s="206"/>
      <c r="C1" s="206"/>
    </row>
    <row r="2" spans="1:3" ht="21" customHeight="1" x14ac:dyDescent="0.35">
      <c r="A2" s="205"/>
      <c r="B2" s="208" t="s">
        <v>377</v>
      </c>
      <c r="C2" s="208" t="s">
        <v>487</v>
      </c>
    </row>
    <row r="3" spans="1:3" ht="21" customHeight="1" x14ac:dyDescent="0.35">
      <c r="A3" s="205"/>
      <c r="B3" s="208"/>
      <c r="C3" s="208"/>
    </row>
    <row r="4" spans="1:3" ht="21" customHeight="1" x14ac:dyDescent="0.35">
      <c r="A4" s="103" t="s">
        <v>488</v>
      </c>
      <c r="B4" s="52">
        <v>4.5919830741518206</v>
      </c>
      <c r="C4" s="52">
        <v>4.9155222247145325</v>
      </c>
    </row>
    <row r="5" spans="1:3" ht="21" customHeight="1" x14ac:dyDescent="0.35">
      <c r="A5" s="103" t="s">
        <v>489</v>
      </c>
      <c r="B5" s="52">
        <v>10.65635569816933</v>
      </c>
      <c r="C5" s="52">
        <v>11.40717472668168</v>
      </c>
    </row>
    <row r="6" spans="1:3" ht="21" customHeight="1" x14ac:dyDescent="0.35">
      <c r="A6" s="103" t="s">
        <v>490</v>
      </c>
      <c r="B6" s="52">
        <v>14.921585530598367</v>
      </c>
      <c r="C6" s="52">
        <v>15.972921528501706</v>
      </c>
    </row>
    <row r="7" spans="1:3" ht="21" customHeight="1" x14ac:dyDescent="0.35">
      <c r="A7" s="103" t="s">
        <v>491</v>
      </c>
      <c r="B7" s="52">
        <v>12.736504613344291</v>
      </c>
      <c r="C7" s="52">
        <v>13.633885508961075</v>
      </c>
    </row>
    <row r="8" spans="1:3" ht="21" customHeight="1" x14ac:dyDescent="0.35">
      <c r="A8" s="103" t="s">
        <v>492</v>
      </c>
      <c r="B8" s="52">
        <v>0.8709828678579834</v>
      </c>
      <c r="C8" s="52">
        <v>0.93235004902371477</v>
      </c>
    </row>
    <row r="9" spans="1:3" ht="21" customHeight="1" x14ac:dyDescent="0.35">
      <c r="A9" s="135" t="s">
        <v>493</v>
      </c>
      <c r="B9" s="52">
        <v>6.7354443401529123</v>
      </c>
      <c r="C9" s="52">
        <v>7.2100061809275564</v>
      </c>
    </row>
    <row r="10" spans="1:3" ht="21" customHeight="1" x14ac:dyDescent="0.35">
      <c r="A10" s="103" t="s">
        <v>494</v>
      </c>
      <c r="B10" s="52">
        <v>1.8881421278733916</v>
      </c>
      <c r="C10" s="52">
        <v>2.0211756975379891</v>
      </c>
    </row>
    <row r="11" spans="1:3" ht="21" customHeight="1" x14ac:dyDescent="0.35">
      <c r="A11" s="103" t="s">
        <v>495</v>
      </c>
      <c r="B11" s="52">
        <v>7.24263661791933</v>
      </c>
      <c r="C11" s="52">
        <v>7.7529339037229876</v>
      </c>
    </row>
    <row r="12" spans="1:3" ht="21" customHeight="1" x14ac:dyDescent="0.35">
      <c r="A12" s="103" t="s">
        <v>496</v>
      </c>
      <c r="B12" s="52">
        <v>50.765228495814654</v>
      </c>
      <c r="C12" s="52">
        <v>54.34201408940956</v>
      </c>
    </row>
    <row r="13" spans="1:3" ht="21" customHeight="1" x14ac:dyDescent="0.35">
      <c r="A13" s="103" t="s">
        <v>497</v>
      </c>
      <c r="B13" s="52">
        <v>21.350499955029136</v>
      </c>
      <c r="C13" s="52">
        <v>22.854800495338786</v>
      </c>
    </row>
    <row r="14" spans="1:3" ht="21" customHeight="1" x14ac:dyDescent="0.35">
      <c r="A14" s="103" t="s">
        <v>498</v>
      </c>
      <c r="B14" s="52">
        <v>29.076701357277692</v>
      </c>
      <c r="C14" s="52">
        <v>31.125369896857823</v>
      </c>
    </row>
    <row r="15" spans="1:3" ht="21" customHeight="1" x14ac:dyDescent="0.35">
      <c r="A15" s="103" t="s">
        <v>499</v>
      </c>
      <c r="B15" s="52">
        <v>0.86646497930525956</v>
      </c>
      <c r="C15" s="52">
        <v>0.92751384182715413</v>
      </c>
    </row>
    <row r="16" spans="1:3" ht="21" customHeight="1" x14ac:dyDescent="0.35">
      <c r="A16" s="103" t="s">
        <v>500</v>
      </c>
      <c r="B16" s="52">
        <v>0.43625053678989528</v>
      </c>
      <c r="C16" s="52">
        <v>0.4669876117804429</v>
      </c>
    </row>
    <row r="17" spans="1:3" ht="21" customHeight="1" x14ac:dyDescent="0.35">
      <c r="A17" s="121" t="s">
        <v>501</v>
      </c>
      <c r="B17" s="52">
        <v>0.61528203371142121</v>
      </c>
      <c r="C17" s="52">
        <v>0.65863320102387057</v>
      </c>
    </row>
    <row r="18" spans="1:3" ht="21" customHeight="1" x14ac:dyDescent="0.35">
      <c r="A18" s="121" t="s">
        <v>502</v>
      </c>
      <c r="B18" s="52">
        <v>0</v>
      </c>
      <c r="C18" s="52">
        <v>0</v>
      </c>
    </row>
    <row r="19" spans="1:3" ht="21" customHeight="1" x14ac:dyDescent="0.35">
      <c r="A19" s="121" t="s">
        <v>503</v>
      </c>
      <c r="B19" s="52">
        <v>32.860852927963982</v>
      </c>
      <c r="C19" s="52">
        <v>35.176142917364352</v>
      </c>
    </row>
    <row r="20" spans="1:3" ht="21" customHeight="1" x14ac:dyDescent="0.35">
      <c r="A20" s="121" t="s">
        <v>504</v>
      </c>
      <c r="B20" s="52">
        <v>25.087687707346205</v>
      </c>
      <c r="C20" s="52">
        <v>26.855300749325163</v>
      </c>
    </row>
  </sheetData>
  <mergeCells count="4">
    <mergeCell ref="A1:C1"/>
    <mergeCell ref="A2:A3"/>
    <mergeCell ref="B2:B3"/>
    <mergeCell ref="C2:C3"/>
  </mergeCells>
  <printOptions horizontalCentered="1" verticalCentered="1"/>
  <pageMargins left="0.70866141732283472" right="0.70866141732283472" top="0.74803149606299213" bottom="0.74803149606299213" header="0.31496062992125984" footer="0.31496062992125984"/>
  <pageSetup scale="120" orientation="portrait" r:id="rId1"/>
  <headerFooter>
    <oddHeader>&amp;CSECTION 5: SAFETY NETS AND COPING</oddHeader>
    <oddFooter>&amp;CNigeria COVID-19 National Longitudinal Phone Survey (Covid-19 NLPS) 2020
Baseline - April/May 2020&amp;R&amp;P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5"/>
  <sheetViews>
    <sheetView view="pageLayout" zoomScale="60" zoomScaleNormal="80" zoomScalePageLayoutView="60" workbookViewId="0">
      <selection sqref="A1:G1"/>
    </sheetView>
  </sheetViews>
  <sheetFormatPr defaultColWidth="9.08984375" defaultRowHeight="14.5" x14ac:dyDescent="0.35"/>
  <cols>
    <col min="1" max="1" width="48.453125" bestFit="1" customWidth="1"/>
    <col min="2" max="2" width="11.6328125" style="11" customWidth="1"/>
    <col min="3" max="7" width="11.6328125" customWidth="1"/>
  </cols>
  <sheetData>
    <row r="1" spans="1:7" ht="18" customHeight="1" x14ac:dyDescent="0.35">
      <c r="A1" s="148" t="s">
        <v>141</v>
      </c>
      <c r="B1" s="148"/>
      <c r="C1" s="148"/>
      <c r="D1" s="148"/>
      <c r="E1" s="148"/>
      <c r="F1" s="148"/>
      <c r="G1" s="148"/>
    </row>
    <row r="2" spans="1:7" ht="18" customHeight="1" x14ac:dyDescent="0.35">
      <c r="A2" s="149"/>
      <c r="B2" s="147" t="s">
        <v>29</v>
      </c>
      <c r="C2" s="147"/>
      <c r="D2" s="147" t="s">
        <v>30</v>
      </c>
      <c r="E2" s="147"/>
      <c r="F2" s="147"/>
      <c r="G2" s="147"/>
    </row>
    <row r="3" spans="1:7" ht="18" customHeight="1" x14ac:dyDescent="0.35">
      <c r="A3" s="149"/>
      <c r="B3" s="147"/>
      <c r="C3" s="147"/>
      <c r="D3" s="147" t="s">
        <v>4</v>
      </c>
      <c r="E3" s="147"/>
      <c r="F3" s="147" t="s">
        <v>5</v>
      </c>
      <c r="G3" s="147"/>
    </row>
    <row r="4" spans="1:7" ht="36" customHeight="1" x14ac:dyDescent="0.35">
      <c r="A4" s="149"/>
      <c r="B4" s="1" t="s">
        <v>31</v>
      </c>
      <c r="C4" s="1" t="s">
        <v>32</v>
      </c>
      <c r="D4" s="1" t="s">
        <v>31</v>
      </c>
      <c r="E4" s="1" t="s">
        <v>33</v>
      </c>
      <c r="F4" s="1" t="s">
        <v>31</v>
      </c>
      <c r="G4" s="1" t="s">
        <v>34</v>
      </c>
    </row>
    <row r="5" spans="1:7" ht="18" customHeight="1" x14ac:dyDescent="0.35">
      <c r="A5" s="94" t="s">
        <v>35</v>
      </c>
      <c r="B5" s="6">
        <f>SUM(B6:B9)</f>
        <v>2070</v>
      </c>
      <c r="C5" s="7">
        <f t="shared" ref="C5:G5" si="0">SUM(C6:C9)</f>
        <v>69.000000000000014</v>
      </c>
      <c r="D5" s="6">
        <f t="shared" si="0"/>
        <v>796</v>
      </c>
      <c r="E5" s="7">
        <f t="shared" si="0"/>
        <v>82.316442605997935</v>
      </c>
      <c r="F5" s="6">
        <f t="shared" si="0"/>
        <v>1274</v>
      </c>
      <c r="G5" s="7">
        <f t="shared" si="0"/>
        <v>62.666010821446143</v>
      </c>
    </row>
    <row r="6" spans="1:7" ht="18" customHeight="1" x14ac:dyDescent="0.35">
      <c r="A6" s="95" t="s">
        <v>36</v>
      </c>
      <c r="B6" s="8">
        <v>1950</v>
      </c>
      <c r="C6" s="9">
        <v>65</v>
      </c>
      <c r="D6" s="8">
        <v>755</v>
      </c>
      <c r="E6" s="9">
        <v>78.076525336091009</v>
      </c>
      <c r="F6" s="8">
        <v>1195</v>
      </c>
      <c r="G6" s="9">
        <v>58.780127889818004</v>
      </c>
    </row>
    <row r="7" spans="1:7" ht="18" customHeight="1" x14ac:dyDescent="0.35">
      <c r="A7" s="95" t="s">
        <v>37</v>
      </c>
      <c r="B7" s="10">
        <v>65</v>
      </c>
      <c r="C7" s="9">
        <v>2.166666666666667</v>
      </c>
      <c r="D7" s="10">
        <v>19</v>
      </c>
      <c r="E7" s="9">
        <v>1.9648397104446744</v>
      </c>
      <c r="F7" s="10">
        <v>46</v>
      </c>
      <c r="G7" s="9">
        <v>2.2626660108214462</v>
      </c>
    </row>
    <row r="8" spans="1:7" ht="18" customHeight="1" x14ac:dyDescent="0.35">
      <c r="A8" s="95" t="s">
        <v>38</v>
      </c>
      <c r="B8" s="10">
        <v>42</v>
      </c>
      <c r="C8" s="9">
        <v>1.4000000000000001</v>
      </c>
      <c r="D8" s="10">
        <v>18</v>
      </c>
      <c r="E8" s="9">
        <v>1.8614270941054809</v>
      </c>
      <c r="F8" s="10">
        <v>24</v>
      </c>
      <c r="G8" s="9">
        <v>1.1805213969503197</v>
      </c>
    </row>
    <row r="9" spans="1:7" ht="18" customHeight="1" x14ac:dyDescent="0.35">
      <c r="A9" s="95" t="s">
        <v>39</v>
      </c>
      <c r="B9" s="10">
        <v>13</v>
      </c>
      <c r="C9" s="9">
        <v>0.43333333333333329</v>
      </c>
      <c r="D9" s="10">
        <v>4</v>
      </c>
      <c r="E9" s="9">
        <v>0.41365046535677358</v>
      </c>
      <c r="F9" s="10">
        <v>9</v>
      </c>
      <c r="G9" s="9">
        <v>0.4426955238563699</v>
      </c>
    </row>
    <row r="10" spans="1:7" ht="18" customHeight="1" x14ac:dyDescent="0.35">
      <c r="A10" s="96" t="s">
        <v>40</v>
      </c>
      <c r="B10" s="6">
        <f>SUM(B11:B15)</f>
        <v>930</v>
      </c>
      <c r="C10" s="7">
        <f t="shared" ref="C10:G10" si="1">SUM(C11:C15)</f>
        <v>31</v>
      </c>
      <c r="D10" s="6">
        <f t="shared" si="1"/>
        <v>171</v>
      </c>
      <c r="E10" s="7">
        <f t="shared" si="1"/>
        <v>17.683557394002069</v>
      </c>
      <c r="F10" s="6">
        <f t="shared" si="1"/>
        <v>759</v>
      </c>
      <c r="G10" s="7">
        <f t="shared" si="1"/>
        <v>37.333989178553857</v>
      </c>
    </row>
    <row r="11" spans="1:7" ht="18" customHeight="1" x14ac:dyDescent="0.35">
      <c r="A11" s="95" t="s">
        <v>41</v>
      </c>
      <c r="B11" s="10">
        <v>82</v>
      </c>
      <c r="C11" s="9">
        <v>2.7333333333333329</v>
      </c>
      <c r="D11" s="10">
        <v>15</v>
      </c>
      <c r="E11" s="9">
        <v>1.5511892450879008</v>
      </c>
      <c r="F11" s="10">
        <v>67</v>
      </c>
      <c r="G11" s="9">
        <v>3.2956222331529754</v>
      </c>
    </row>
    <row r="12" spans="1:7" ht="18" customHeight="1" x14ac:dyDescent="0.35">
      <c r="A12" s="95" t="s">
        <v>42</v>
      </c>
      <c r="B12" s="10">
        <v>48</v>
      </c>
      <c r="C12" s="9">
        <v>1.6</v>
      </c>
      <c r="D12" s="10">
        <v>9</v>
      </c>
      <c r="E12" s="9">
        <v>0.93071354705274045</v>
      </c>
      <c r="F12" s="10">
        <v>39</v>
      </c>
      <c r="G12" s="9">
        <v>1.9183472700442694</v>
      </c>
    </row>
    <row r="13" spans="1:7" ht="18" customHeight="1" x14ac:dyDescent="0.35">
      <c r="A13" s="95" t="s">
        <v>43</v>
      </c>
      <c r="B13" s="10">
        <v>600</v>
      </c>
      <c r="C13" s="9">
        <v>20</v>
      </c>
      <c r="D13" s="10">
        <v>96</v>
      </c>
      <c r="E13" s="9">
        <v>9.9276111685625654</v>
      </c>
      <c r="F13" s="10">
        <v>504</v>
      </c>
      <c r="G13" s="9">
        <v>24.790949335956714</v>
      </c>
    </row>
    <row r="14" spans="1:7" ht="18" customHeight="1" x14ac:dyDescent="0.35">
      <c r="A14" s="95" t="s">
        <v>44</v>
      </c>
      <c r="B14" s="10">
        <v>107</v>
      </c>
      <c r="C14" s="9">
        <v>3.5666666666666664</v>
      </c>
      <c r="D14" s="10">
        <v>28</v>
      </c>
      <c r="E14" s="9">
        <v>2.895553257497415</v>
      </c>
      <c r="F14" s="10">
        <v>79</v>
      </c>
      <c r="G14" s="9">
        <v>3.8858829316281351</v>
      </c>
    </row>
    <row r="15" spans="1:7" ht="18" customHeight="1" x14ac:dyDescent="0.35">
      <c r="A15" s="95" t="s">
        <v>45</v>
      </c>
      <c r="B15" s="10">
        <v>93</v>
      </c>
      <c r="C15" s="9">
        <v>3.1</v>
      </c>
      <c r="D15" s="10">
        <v>23</v>
      </c>
      <c r="E15" s="9">
        <v>2.3784901758014478</v>
      </c>
      <c r="F15" s="10">
        <v>70</v>
      </c>
      <c r="G15" s="9">
        <v>3.4431874077717661</v>
      </c>
    </row>
  </sheetData>
  <mergeCells count="6">
    <mergeCell ref="A1:G1"/>
    <mergeCell ref="A2:A4"/>
    <mergeCell ref="B2:C3"/>
    <mergeCell ref="D2:G2"/>
    <mergeCell ref="D3:E3"/>
    <mergeCell ref="F3:G3"/>
  </mergeCell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0: METADATA</oddHeader>
    <oddFooter>&amp;CNigeria COVID-19 National Longitudinal Phone Survey (Covid-19 NLPS) 2020
Baseline - April/May 2020&amp;R&amp;P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
  <sheetViews>
    <sheetView showGridLines="0" view="pageLayout" zoomScaleNormal="100" workbookViewId="0">
      <selection sqref="A1:C1"/>
    </sheetView>
  </sheetViews>
  <sheetFormatPr defaultColWidth="9.08984375" defaultRowHeight="14.5" x14ac:dyDescent="0.35"/>
  <cols>
    <col min="1" max="1" width="16.54296875" customWidth="1"/>
    <col min="2" max="2" width="16.54296875" style="11" customWidth="1"/>
  </cols>
  <sheetData>
    <row r="1" spans="1:2" x14ac:dyDescent="0.35">
      <c r="A1" s="148" t="s">
        <v>608</v>
      </c>
      <c r="B1" s="148"/>
    </row>
    <row r="2" spans="1:2" x14ac:dyDescent="0.35">
      <c r="A2" s="23" t="s">
        <v>82</v>
      </c>
      <c r="B2" s="1" t="s">
        <v>46</v>
      </c>
    </row>
    <row r="3" spans="1:2" x14ac:dyDescent="0.35">
      <c r="A3" s="24" t="s">
        <v>47</v>
      </c>
      <c r="B3" s="12">
        <v>23.23076923076923</v>
      </c>
    </row>
    <row r="4" spans="1:2" x14ac:dyDescent="0.35">
      <c r="A4" s="24" t="s">
        <v>48</v>
      </c>
      <c r="B4" s="12">
        <v>8.9743589743589745</v>
      </c>
    </row>
    <row r="5" spans="1:2" x14ac:dyDescent="0.35">
      <c r="A5" s="24" t="s">
        <v>49</v>
      </c>
      <c r="B5" s="12">
        <v>33.282051282051285</v>
      </c>
    </row>
    <row r="6" spans="1:2" x14ac:dyDescent="0.35">
      <c r="A6" s="24" t="s">
        <v>50</v>
      </c>
      <c r="B6" s="12">
        <v>17.076923076923077</v>
      </c>
    </row>
    <row r="7" spans="1:2" x14ac:dyDescent="0.35">
      <c r="A7" s="24" t="s">
        <v>51</v>
      </c>
      <c r="B7" s="12">
        <v>14.051282051282051</v>
      </c>
    </row>
    <row r="8" spans="1:2" x14ac:dyDescent="0.35">
      <c r="A8" s="24" t="s">
        <v>52</v>
      </c>
      <c r="B8" s="12">
        <v>0.97435897435897445</v>
      </c>
    </row>
    <row r="9" spans="1:2" x14ac:dyDescent="0.35">
      <c r="A9" s="24" t="s">
        <v>53</v>
      </c>
      <c r="B9" s="12">
        <v>0.97435897435897445</v>
      </c>
    </row>
    <row r="10" spans="1:2" x14ac:dyDescent="0.35">
      <c r="A10" s="24" t="s">
        <v>54</v>
      </c>
      <c r="B10" s="12">
        <v>1.4358974358974359</v>
      </c>
    </row>
  </sheetData>
  <mergeCells count="1">
    <mergeCell ref="A1:B1"/>
  </mergeCells>
  <printOptions horizontalCentered="1" verticalCentered="1"/>
  <pageMargins left="0.70866141732283472" right="0.70866141732283472" top="0.74803149606299213" bottom="0.74803149606299213" header="0.31496062992125984" footer="0.31496062992125984"/>
  <pageSetup scale="150" orientation="portrait" r:id="rId1"/>
  <headerFooter>
    <oddHeader>&amp;CSECTION 0: METADATA</oddHeader>
    <oddFooter>&amp;CNigeria COVID-19 National Longitudinal Phone Survey (Covid-19 NLPS) 2020
Baseline - April/May 2020&amp;R&amp;P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38"/>
  <sheetViews>
    <sheetView zoomScale="80" zoomScaleNormal="80" zoomScalePageLayoutView="50" workbookViewId="0">
      <selection sqref="A1:E1"/>
    </sheetView>
  </sheetViews>
  <sheetFormatPr defaultColWidth="9.08984375" defaultRowHeight="14.5" x14ac:dyDescent="0.35"/>
  <cols>
    <col min="1" max="1" width="35.90625" customWidth="1"/>
    <col min="2" max="5" width="11.6328125" customWidth="1"/>
  </cols>
  <sheetData>
    <row r="1" spans="1:5" ht="18" customHeight="1" x14ac:dyDescent="0.35">
      <c r="A1" s="148" t="s">
        <v>607</v>
      </c>
      <c r="B1" s="148"/>
      <c r="C1" s="148"/>
      <c r="D1" s="148"/>
      <c r="E1" s="148"/>
    </row>
    <row r="2" spans="1:5" ht="18" customHeight="1" x14ac:dyDescent="0.35">
      <c r="A2" s="150" t="s">
        <v>55</v>
      </c>
      <c r="B2" s="150" t="s">
        <v>56</v>
      </c>
      <c r="C2" s="150"/>
      <c r="D2" s="150" t="s">
        <v>57</v>
      </c>
      <c r="E2" s="150"/>
    </row>
    <row r="3" spans="1:5" ht="18" customHeight="1" x14ac:dyDescent="0.35">
      <c r="A3" s="150"/>
      <c r="B3" s="14" t="s">
        <v>58</v>
      </c>
      <c r="C3" s="14" t="s">
        <v>59</v>
      </c>
      <c r="D3" s="14" t="s">
        <v>58</v>
      </c>
      <c r="E3" s="14" t="s">
        <v>59</v>
      </c>
    </row>
    <row r="4" spans="1:5" ht="18" customHeight="1" x14ac:dyDescent="0.35">
      <c r="A4" s="15" t="s">
        <v>60</v>
      </c>
      <c r="B4" s="8">
        <v>4976</v>
      </c>
      <c r="C4" s="12" t="s">
        <v>61</v>
      </c>
      <c r="D4" s="16">
        <v>1950</v>
      </c>
      <c r="E4" s="16" t="s">
        <v>61</v>
      </c>
    </row>
    <row r="5" spans="1:5" ht="18" customHeight="1" x14ac:dyDescent="0.35">
      <c r="A5" s="15" t="s">
        <v>62</v>
      </c>
      <c r="B5" s="17">
        <v>5.332194533762058</v>
      </c>
      <c r="C5" s="17">
        <v>5.5279390140330893</v>
      </c>
      <c r="D5" s="5">
        <v>5.52</v>
      </c>
      <c r="E5" s="5">
        <v>5.5279390149993599</v>
      </c>
    </row>
    <row r="6" spans="1:5" ht="18" customHeight="1" x14ac:dyDescent="0.35">
      <c r="A6" s="18" t="s">
        <v>63</v>
      </c>
      <c r="B6" s="7"/>
      <c r="C6" s="12"/>
      <c r="D6" s="16"/>
      <c r="E6" s="16"/>
    </row>
    <row r="7" spans="1:5" ht="18" customHeight="1" x14ac:dyDescent="0.35">
      <c r="A7" s="15" t="s">
        <v>64</v>
      </c>
      <c r="B7" s="12">
        <v>20.136655948553056</v>
      </c>
      <c r="C7" s="12">
        <v>18.632508105385007</v>
      </c>
      <c r="D7" s="12">
        <v>19.076923076923077</v>
      </c>
      <c r="E7" s="12">
        <v>18.632508108958394</v>
      </c>
    </row>
    <row r="8" spans="1:5" ht="18" customHeight="1" x14ac:dyDescent="0.35">
      <c r="A8" s="15" t="s">
        <v>65</v>
      </c>
      <c r="B8" s="12">
        <v>49.75703376205788</v>
      </c>
      <c r="C8" s="12">
        <v>48.797087164836093</v>
      </c>
      <c r="D8" s="12">
        <v>49.402051282051282</v>
      </c>
      <c r="E8" s="12">
        <v>49.153036055248315</v>
      </c>
    </row>
    <row r="9" spans="1:5" ht="18" customHeight="1" x14ac:dyDescent="0.35">
      <c r="A9" s="15" t="s">
        <v>66</v>
      </c>
      <c r="B9" s="12">
        <v>72.789389067524112</v>
      </c>
      <c r="C9" s="12">
        <v>74.362620479199023</v>
      </c>
      <c r="D9" s="12">
        <v>79.435897435897431</v>
      </c>
      <c r="E9" s="12">
        <v>74.362620475574801</v>
      </c>
    </row>
    <row r="10" spans="1:5" ht="18" customHeight="1" x14ac:dyDescent="0.35">
      <c r="A10" s="18" t="s">
        <v>67</v>
      </c>
      <c r="B10" s="7"/>
      <c r="C10" s="12"/>
      <c r="D10" s="16"/>
      <c r="E10" s="16"/>
    </row>
    <row r="11" spans="1:5" ht="18" customHeight="1" x14ac:dyDescent="0.35">
      <c r="A11" s="15" t="s">
        <v>68</v>
      </c>
      <c r="B11" s="12">
        <v>66.096923386285951</v>
      </c>
      <c r="C11" s="12">
        <v>65.398586684821581</v>
      </c>
      <c r="D11" s="12">
        <v>71.128205128205124</v>
      </c>
      <c r="E11" s="12">
        <v>66.030162948753443</v>
      </c>
    </row>
    <row r="12" spans="1:5" ht="18" customHeight="1" x14ac:dyDescent="0.35">
      <c r="A12" s="15" t="s">
        <v>69</v>
      </c>
      <c r="B12" s="12">
        <v>26.472361809045225</v>
      </c>
      <c r="C12" s="12">
        <v>26.677431937342558</v>
      </c>
      <c r="D12" s="12">
        <v>32.871794871794869</v>
      </c>
      <c r="E12" s="12">
        <v>26.830111133904499</v>
      </c>
    </row>
    <row r="13" spans="1:5" ht="18" customHeight="1" x14ac:dyDescent="0.35">
      <c r="A13" s="15" t="s">
        <v>70</v>
      </c>
      <c r="B13" s="12">
        <v>45.48743718592965</v>
      </c>
      <c r="C13" s="12">
        <v>45.114522790860157</v>
      </c>
      <c r="D13" s="12">
        <v>55.282051282051285</v>
      </c>
      <c r="E13" s="12">
        <v>48.12274639402019</v>
      </c>
    </row>
    <row r="14" spans="1:5" ht="18" customHeight="1" x14ac:dyDescent="0.35">
      <c r="A14" s="15" t="s">
        <v>71</v>
      </c>
      <c r="B14" s="12">
        <v>18.030150753768844</v>
      </c>
      <c r="C14" s="12">
        <v>17.336650147578183</v>
      </c>
      <c r="D14" s="12">
        <v>23.435897435897434</v>
      </c>
      <c r="E14" s="12">
        <v>18.7467795325807</v>
      </c>
    </row>
    <row r="15" spans="1:5" ht="18" customHeight="1" x14ac:dyDescent="0.35">
      <c r="A15" s="15" t="s">
        <v>72</v>
      </c>
      <c r="B15" s="12">
        <v>9.8311218335343789</v>
      </c>
      <c r="C15" s="12">
        <v>9.64960667151861</v>
      </c>
      <c r="D15" s="12">
        <v>12.467932272960493</v>
      </c>
      <c r="E15" s="12">
        <v>9.4156440086626247</v>
      </c>
    </row>
    <row r="16" spans="1:5" ht="18" customHeight="1" x14ac:dyDescent="0.35">
      <c r="A16" s="15" t="s">
        <v>73</v>
      </c>
      <c r="B16" s="12">
        <v>26.256533976678728</v>
      </c>
      <c r="C16" s="12">
        <v>24.597141172820386</v>
      </c>
      <c r="D16" s="12">
        <v>32.426885582349925</v>
      </c>
      <c r="E16" s="12">
        <v>24.374460282818141</v>
      </c>
    </row>
    <row r="17" spans="1:5" ht="18" customHeight="1" x14ac:dyDescent="0.35">
      <c r="A17" s="18" t="s">
        <v>74</v>
      </c>
      <c r="B17" s="7"/>
      <c r="C17" s="12"/>
      <c r="D17" s="16"/>
      <c r="E17" s="16"/>
    </row>
    <row r="18" spans="1:5" ht="18" customHeight="1" x14ac:dyDescent="0.35">
      <c r="A18" s="15" t="s">
        <v>75</v>
      </c>
      <c r="B18" s="12">
        <v>12.218649517684888</v>
      </c>
      <c r="C18" s="12">
        <v>11.675151754782227</v>
      </c>
      <c r="D18" s="12">
        <v>9.6923076923076916</v>
      </c>
      <c r="E18" s="12">
        <v>11.675151757064079</v>
      </c>
    </row>
    <row r="19" spans="1:5" ht="18" customHeight="1" x14ac:dyDescent="0.35">
      <c r="A19" s="15" t="s">
        <v>76</v>
      </c>
      <c r="B19" s="12">
        <v>13.72588424437299</v>
      </c>
      <c r="C19" s="12">
        <v>14.310094066922016</v>
      </c>
      <c r="D19" s="12">
        <v>12.410256410256411</v>
      </c>
      <c r="E19" s="12">
        <v>14.310094075227822</v>
      </c>
    </row>
    <row r="20" spans="1:5" ht="18" customHeight="1" x14ac:dyDescent="0.35">
      <c r="A20" s="15" t="s">
        <v>77</v>
      </c>
      <c r="B20" s="12">
        <v>18.508842443729904</v>
      </c>
      <c r="C20" s="12">
        <v>17.844188997903746</v>
      </c>
      <c r="D20" s="12">
        <v>17.282051282051281</v>
      </c>
      <c r="E20" s="12">
        <v>17.844188979793344</v>
      </c>
    </row>
    <row r="21" spans="1:5" ht="18" customHeight="1" x14ac:dyDescent="0.35">
      <c r="A21" s="15" t="s">
        <v>78</v>
      </c>
      <c r="B21" s="12">
        <v>22.286977491961416</v>
      </c>
      <c r="C21" s="12">
        <v>23.049628804182515</v>
      </c>
      <c r="D21" s="12">
        <v>23.487179487179485</v>
      </c>
      <c r="E21" s="12">
        <v>23.049628801836647</v>
      </c>
    </row>
    <row r="22" spans="1:5" ht="18" customHeight="1" x14ac:dyDescent="0.35">
      <c r="A22" s="97" t="s">
        <v>79</v>
      </c>
      <c r="B22" s="98">
        <v>33.2596463022508</v>
      </c>
      <c r="C22" s="98">
        <v>33.120936376209499</v>
      </c>
      <c r="D22" s="98">
        <v>37.128205128205131</v>
      </c>
      <c r="E22" s="98">
        <v>33.120936386078114</v>
      </c>
    </row>
    <row r="23" spans="1:5" ht="18" customHeight="1" x14ac:dyDescent="0.35">
      <c r="A23" s="151" t="s">
        <v>80</v>
      </c>
      <c r="B23" s="151"/>
      <c r="C23" s="151"/>
      <c r="D23" s="151"/>
      <c r="E23" s="151"/>
    </row>
    <row r="24" spans="1:5" x14ac:dyDescent="0.35">
      <c r="A24" s="19"/>
      <c r="B24" s="19"/>
    </row>
    <row r="25" spans="1:5" x14ac:dyDescent="0.35">
      <c r="A25" s="19"/>
      <c r="B25" s="19"/>
    </row>
    <row r="26" spans="1:5" x14ac:dyDescent="0.35">
      <c r="A26" s="19"/>
      <c r="B26" s="19"/>
    </row>
    <row r="27" spans="1:5" x14ac:dyDescent="0.35">
      <c r="A27" s="19"/>
      <c r="B27" s="19"/>
    </row>
    <row r="28" spans="1:5" x14ac:dyDescent="0.35">
      <c r="A28" s="19"/>
      <c r="B28" s="19"/>
    </row>
    <row r="29" spans="1:5" x14ac:dyDescent="0.35">
      <c r="A29" s="19"/>
      <c r="B29" s="19"/>
    </row>
    <row r="30" spans="1:5" x14ac:dyDescent="0.35">
      <c r="A30" s="19"/>
      <c r="B30" s="19"/>
    </row>
    <row r="31" spans="1:5" x14ac:dyDescent="0.35">
      <c r="A31" s="19"/>
      <c r="B31" s="19"/>
    </row>
    <row r="32" spans="1:5" x14ac:dyDescent="0.35">
      <c r="A32" s="19"/>
      <c r="B32" s="19"/>
    </row>
    <row r="33" spans="1:2" x14ac:dyDescent="0.35">
      <c r="A33" s="19"/>
      <c r="B33" s="19"/>
    </row>
    <row r="34" spans="1:2" x14ac:dyDescent="0.35">
      <c r="A34" s="19"/>
      <c r="B34" s="19"/>
    </row>
    <row r="35" spans="1:2" x14ac:dyDescent="0.35">
      <c r="A35" s="19"/>
      <c r="B35" s="19"/>
    </row>
    <row r="36" spans="1:2" x14ac:dyDescent="0.35">
      <c r="A36" s="19"/>
      <c r="B36" s="19"/>
    </row>
    <row r="37" spans="1:2" x14ac:dyDescent="0.35">
      <c r="A37" s="19"/>
      <c r="B37" s="19"/>
    </row>
    <row r="38" spans="1:2" x14ac:dyDescent="0.35">
      <c r="A38" s="19"/>
      <c r="B38" s="19"/>
    </row>
  </sheetData>
  <mergeCells count="5">
    <mergeCell ref="A1:E1"/>
    <mergeCell ref="A2:A3"/>
    <mergeCell ref="B2:C2"/>
    <mergeCell ref="D2:E2"/>
    <mergeCell ref="A23:E23"/>
  </mergeCells>
  <printOptions horizontalCentered="1" verticalCentered="1"/>
  <pageMargins left="0.70866141732283472" right="0.70866141732283472" top="0.74803149606299213" bottom="0.74803149606299213" header="0.31496062992125984" footer="0.31496062992125984"/>
  <pageSetup orientation="portrait" r:id="rId1"/>
  <headerFooter>
    <oddHeader>&amp;CSECTION 0: METADATA</oddHeader>
    <oddFooter>&amp;CNigeria COVID-19 National Longitudinal Phone Survey (Covid-19 NLPS) 2020
Baseline - April/May 2020&amp;R&amp;P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1"/>
  <sheetViews>
    <sheetView view="pageLayout" zoomScale="50" zoomScaleNormal="100" zoomScalePageLayoutView="50" workbookViewId="0">
      <selection sqref="A1:E1"/>
    </sheetView>
  </sheetViews>
  <sheetFormatPr defaultColWidth="9.08984375" defaultRowHeight="14.5" x14ac:dyDescent="0.35"/>
  <cols>
    <col min="1" max="1" width="23.90625" bestFit="1" customWidth="1"/>
    <col min="2" max="2" width="12.453125" customWidth="1"/>
    <col min="3" max="3" width="12.36328125" customWidth="1"/>
    <col min="4" max="5" width="14.453125" customWidth="1"/>
  </cols>
  <sheetData>
    <row r="1" spans="1:5" ht="18" customHeight="1" x14ac:dyDescent="0.35">
      <c r="A1" s="152" t="s">
        <v>613</v>
      </c>
      <c r="B1" s="152"/>
      <c r="C1" s="152"/>
      <c r="D1" s="152"/>
      <c r="E1" s="152"/>
    </row>
    <row r="2" spans="1:5" x14ac:dyDescent="0.35">
      <c r="A2" s="153"/>
      <c r="B2" s="154" t="s">
        <v>83</v>
      </c>
      <c r="C2" s="154" t="s">
        <v>84</v>
      </c>
      <c r="D2" s="154" t="s">
        <v>85</v>
      </c>
      <c r="E2" s="154"/>
    </row>
    <row r="3" spans="1:5" ht="29" x14ac:dyDescent="0.35">
      <c r="A3" s="153"/>
      <c r="B3" s="154"/>
      <c r="C3" s="154"/>
      <c r="D3" s="25" t="s">
        <v>86</v>
      </c>
      <c r="E3" s="25" t="s">
        <v>87</v>
      </c>
    </row>
    <row r="4" spans="1:5" ht="18" customHeight="1" x14ac:dyDescent="0.35">
      <c r="A4" s="26" t="s">
        <v>88</v>
      </c>
      <c r="B4" s="27">
        <v>45</v>
      </c>
      <c r="C4" s="27" t="s">
        <v>89</v>
      </c>
      <c r="D4" s="27">
        <v>45</v>
      </c>
      <c r="E4" s="27">
        <v>46</v>
      </c>
    </row>
    <row r="5" spans="1:5" ht="18" customHeight="1" x14ac:dyDescent="0.35">
      <c r="A5" s="4" t="s">
        <v>90</v>
      </c>
      <c r="B5" s="16">
        <v>101</v>
      </c>
      <c r="C5" s="9">
        <v>5.1794871794871788</v>
      </c>
      <c r="D5" s="9">
        <v>4.3539325842696623</v>
      </c>
      <c r="E5" s="9">
        <v>7.4144486692015201</v>
      </c>
    </row>
    <row r="6" spans="1:5" ht="18" customHeight="1" x14ac:dyDescent="0.35">
      <c r="A6" s="4" t="s">
        <v>91</v>
      </c>
      <c r="B6" s="16">
        <v>595</v>
      </c>
      <c r="C6" s="9">
        <v>30.512820512820515</v>
      </c>
      <c r="D6" s="9">
        <v>30.898876404494381</v>
      </c>
      <c r="E6" s="9">
        <v>29.467680608365022</v>
      </c>
    </row>
    <row r="7" spans="1:5" ht="18" customHeight="1" x14ac:dyDescent="0.35">
      <c r="A7" s="4" t="s">
        <v>92</v>
      </c>
      <c r="B7" s="16">
        <v>472</v>
      </c>
      <c r="C7" s="9">
        <v>24.205128205128204</v>
      </c>
      <c r="D7" s="9">
        <v>25.702247191011235</v>
      </c>
      <c r="E7" s="9">
        <v>20.15209125475285</v>
      </c>
    </row>
    <row r="8" spans="1:5" ht="18" customHeight="1" x14ac:dyDescent="0.35">
      <c r="A8" s="4" t="s">
        <v>93</v>
      </c>
      <c r="B8" s="16">
        <v>531</v>
      </c>
      <c r="C8" s="9">
        <v>27.23076923076923</v>
      </c>
      <c r="D8" s="9">
        <v>26.825842696629216</v>
      </c>
      <c r="E8" s="9">
        <v>28.326996197718628</v>
      </c>
    </row>
    <row r="9" spans="1:5" ht="18" customHeight="1" x14ac:dyDescent="0.35">
      <c r="A9" s="4" t="s">
        <v>94</v>
      </c>
      <c r="B9" s="16">
        <v>251</v>
      </c>
      <c r="C9" s="9">
        <v>12.871794871794872</v>
      </c>
      <c r="D9" s="9">
        <v>12.219101123595506</v>
      </c>
      <c r="E9" s="9">
        <v>14.638783269961978</v>
      </c>
    </row>
    <row r="10" spans="1:5" ht="18" customHeight="1" x14ac:dyDescent="0.35">
      <c r="A10" s="28"/>
      <c r="B10" s="29"/>
      <c r="C10" s="30" t="s">
        <v>95</v>
      </c>
      <c r="D10" s="27">
        <v>1424</v>
      </c>
      <c r="E10" s="27">
        <v>526</v>
      </c>
    </row>
    <row r="11" spans="1:5" ht="18" customHeight="1" x14ac:dyDescent="0.35">
      <c r="A11" s="31"/>
      <c r="C11" s="30" t="s">
        <v>96</v>
      </c>
      <c r="D11" s="32">
        <v>73.025641025641036</v>
      </c>
      <c r="E11" s="32">
        <v>26.974358974358974</v>
      </c>
    </row>
  </sheetData>
  <mergeCells count="5">
    <mergeCell ref="A1:E1"/>
    <mergeCell ref="A2:A3"/>
    <mergeCell ref="B2:B3"/>
    <mergeCell ref="C2:C3"/>
    <mergeCell ref="D2:E2"/>
  </mergeCells>
  <printOptions horizontalCentered="1" verticalCentered="1"/>
  <pageMargins left="0.70866141732283472" right="0.70866141732283472" top="0.74803149606299213" bottom="0.74803149606299213" header="0.31496062992125984" footer="0.31496062992125984"/>
  <pageSetup scale="150" orientation="landscape" r:id="rId1"/>
  <headerFooter>
    <oddHeader>&amp;CSECTION 1: BASIC INFORMATION</oddHeader>
    <oddFooter>&amp;CNigeria COVID-19 National Longitudinal Phone Survey (Covid-19 NLPS) 2020
Baseline - April/May 2020&amp;R&amp;P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87EA3DE823DC489E44BF4CD2C2AF9F" ma:contentTypeVersion="13" ma:contentTypeDescription="Create a new document." ma:contentTypeScope="" ma:versionID="ec5256ed481f3a636bc7777b55fc2ab3">
  <xsd:schema xmlns:xsd="http://www.w3.org/2001/XMLSchema" xmlns:xs="http://www.w3.org/2001/XMLSchema" xmlns:p="http://schemas.microsoft.com/office/2006/metadata/properties" xmlns:ns3="543abfbf-1b39-4535-8b1b-c72a4cdaa484" xmlns:ns4="2834bc84-a818-4cb9-8b4d-5179cfe104eb" targetNamespace="http://schemas.microsoft.com/office/2006/metadata/properties" ma:root="true" ma:fieldsID="0120bd2f50f4483fb8e6fa4ea4029076" ns3:_="" ns4:_="">
    <xsd:import namespace="543abfbf-1b39-4535-8b1b-c72a4cdaa484"/>
    <xsd:import namespace="2834bc84-a818-4cb9-8b4d-5179cfe104e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EventHashCode" minOccurs="0"/>
                <xsd:element ref="ns4:MediaServiceGenerationTime" minOccurs="0"/>
                <xsd:element ref="ns4:MediaServiceOCR"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3abfbf-1b39-4535-8b1b-c72a4cdaa48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34bc84-a818-4cb9-8b4d-5179cfe104e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7286B6-AD9A-49E0-970D-DE0C0B8FF0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3abfbf-1b39-4535-8b1b-c72a4cdaa484"/>
    <ds:schemaRef ds:uri="2834bc84-a818-4cb9-8b4d-5179cfe104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A00CE7-B943-4A4B-B26B-2E7322A90A19}">
  <ds:schemaRefs>
    <ds:schemaRef ds:uri="http://schemas.microsoft.com/sharepoint/v3/contenttype/forms"/>
  </ds:schemaRefs>
</ds:datastoreItem>
</file>

<file path=customXml/itemProps3.xml><?xml version="1.0" encoding="utf-8"?>
<ds:datastoreItem xmlns:ds="http://schemas.openxmlformats.org/officeDocument/2006/customXml" ds:itemID="{82FA29FD-E567-4A02-95DD-D1A33814279C}">
  <ds:schemaRefs>
    <ds:schemaRef ds:uri="http://purl.org/dc/terms/"/>
    <ds:schemaRef ds:uri="http://schemas.microsoft.com/office/2006/metadata/properties"/>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2834bc84-a818-4cb9-8b4d-5179cfe104eb"/>
    <ds:schemaRef ds:uri="543abfbf-1b39-4535-8b1b-c72a4cdaa48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52</vt:i4>
      </vt:variant>
    </vt:vector>
  </HeadingPairs>
  <TitlesOfParts>
    <vt:vector size="105" baseType="lpstr">
      <vt:lpstr>Index</vt:lpstr>
      <vt:lpstr>T0.1</vt:lpstr>
      <vt:lpstr>T0.2</vt:lpstr>
      <vt:lpstr>F0.1</vt:lpstr>
      <vt:lpstr>F0.2</vt:lpstr>
      <vt:lpstr>T0.3</vt:lpstr>
      <vt:lpstr>T0.4</vt:lpstr>
      <vt:lpstr>T0.5</vt:lpstr>
      <vt:lpstr>T1.1</vt:lpstr>
      <vt:lpstr>T1.2</vt:lpstr>
      <vt:lpstr>T1.3</vt:lpstr>
      <vt:lpstr>T1.4</vt:lpstr>
      <vt:lpstr>T1.5</vt:lpstr>
      <vt:lpstr>T2.1</vt:lpstr>
      <vt:lpstr>T2.2</vt:lpstr>
      <vt:lpstr>T2.3</vt:lpstr>
      <vt:lpstr>T2.4</vt:lpstr>
      <vt:lpstr>T2.5</vt:lpstr>
      <vt:lpstr>T2.6</vt:lpstr>
      <vt:lpstr>T2.7</vt:lpstr>
      <vt:lpstr>T2.8</vt:lpstr>
      <vt:lpstr>T3.1</vt:lpstr>
      <vt:lpstr>T3.2</vt:lpstr>
      <vt:lpstr>T3.3</vt:lpstr>
      <vt:lpstr>T3.4</vt:lpstr>
      <vt:lpstr>T3.5</vt:lpstr>
      <vt:lpstr>T3.6</vt:lpstr>
      <vt:lpstr>T3.7</vt:lpstr>
      <vt:lpstr>T3.8</vt:lpstr>
      <vt:lpstr>T3.9</vt:lpstr>
      <vt:lpstr>T3.10</vt:lpstr>
      <vt:lpstr>T4.1</vt:lpstr>
      <vt:lpstr>T4.2</vt:lpstr>
      <vt:lpstr>T4.3</vt:lpstr>
      <vt:lpstr>T4.4</vt:lpstr>
      <vt:lpstr>T4.5</vt:lpstr>
      <vt:lpstr>T4.6</vt:lpstr>
      <vt:lpstr>T4.7</vt:lpstr>
      <vt:lpstr>T4.8</vt:lpstr>
      <vt:lpstr>T4.9</vt:lpstr>
      <vt:lpstr>T4.10</vt:lpstr>
      <vt:lpstr>T4.11</vt:lpstr>
      <vt:lpstr>T4.12</vt:lpstr>
      <vt:lpstr>T4.13</vt:lpstr>
      <vt:lpstr>T4.14</vt:lpstr>
      <vt:lpstr>T4.15</vt:lpstr>
      <vt:lpstr>F4.1</vt:lpstr>
      <vt:lpstr>F4.2</vt:lpstr>
      <vt:lpstr>T5.1</vt:lpstr>
      <vt:lpstr>T5.2</vt:lpstr>
      <vt:lpstr>T5.3</vt:lpstr>
      <vt:lpstr>T5.4</vt:lpstr>
      <vt:lpstr>T5.5</vt:lpstr>
      <vt:lpstr>F0.1!Print_Area</vt:lpstr>
      <vt:lpstr>F0.2!Print_Area</vt:lpstr>
      <vt:lpstr>F4.1!Print_Area</vt:lpstr>
      <vt:lpstr>F4.2!Print_Area</vt:lpstr>
      <vt:lpstr>Index!Print_Area</vt:lpstr>
      <vt:lpstr>T0.1!Print_Area</vt:lpstr>
      <vt:lpstr>T0.2!Print_Area</vt:lpstr>
      <vt:lpstr>T0.3!Print_Area</vt:lpstr>
      <vt:lpstr>T0.4!Print_Area</vt:lpstr>
      <vt:lpstr>T0.5!Print_Area</vt:lpstr>
      <vt:lpstr>T1.1!Print_Area</vt:lpstr>
      <vt:lpstr>T1.2!Print_Area</vt:lpstr>
      <vt:lpstr>T1.3!Print_Area</vt:lpstr>
      <vt:lpstr>T1.4!Print_Area</vt:lpstr>
      <vt:lpstr>T1.5!Print_Area</vt:lpstr>
      <vt:lpstr>T2.1!Print_Area</vt:lpstr>
      <vt:lpstr>T2.2!Print_Area</vt:lpstr>
      <vt:lpstr>T2.3!Print_Area</vt:lpstr>
      <vt:lpstr>T2.4!Print_Area</vt:lpstr>
      <vt:lpstr>T2.5!Print_Area</vt:lpstr>
      <vt:lpstr>T2.6!Print_Area</vt:lpstr>
      <vt:lpstr>T2.7!Print_Area</vt:lpstr>
      <vt:lpstr>T3.1!Print_Area</vt:lpstr>
      <vt:lpstr>T3.10!Print_Area</vt:lpstr>
      <vt:lpstr>T3.2!Print_Area</vt:lpstr>
      <vt:lpstr>T3.3!Print_Area</vt:lpstr>
      <vt:lpstr>T3.4!Print_Area</vt:lpstr>
      <vt:lpstr>T3.5!Print_Area</vt:lpstr>
      <vt:lpstr>T3.6!Print_Area</vt:lpstr>
      <vt:lpstr>T3.7!Print_Area</vt:lpstr>
      <vt:lpstr>T3.8!Print_Area</vt:lpstr>
      <vt:lpstr>T3.9!Print_Area</vt:lpstr>
      <vt:lpstr>T4.1!Print_Area</vt:lpstr>
      <vt:lpstr>T4.10!Print_Area</vt:lpstr>
      <vt:lpstr>T4.11!Print_Area</vt:lpstr>
      <vt:lpstr>T4.12!Print_Area</vt:lpstr>
      <vt:lpstr>T4.13!Print_Area</vt:lpstr>
      <vt:lpstr>T4.14!Print_Area</vt:lpstr>
      <vt:lpstr>T4.15!Print_Area</vt:lpstr>
      <vt:lpstr>T4.2!Print_Area</vt:lpstr>
      <vt:lpstr>T4.3!Print_Area</vt:lpstr>
      <vt:lpstr>T4.4!Print_Area</vt:lpstr>
      <vt:lpstr>T4.5!Print_Area</vt:lpstr>
      <vt:lpstr>T4.6!Print_Area</vt:lpstr>
      <vt:lpstr>T4.7!Print_Area</vt:lpstr>
      <vt:lpstr>T4.8!Print_Area</vt:lpstr>
      <vt:lpstr>T4.9!Print_Area</vt:lpstr>
      <vt:lpstr>T5.1!Print_Area</vt:lpstr>
      <vt:lpstr>T5.2!Print_Area</vt:lpstr>
      <vt:lpstr>T5.3!Print_Area</vt:lpstr>
      <vt:lpstr>T5.4!Print_Area</vt:lpstr>
      <vt:lpstr>T5.5!Print_Area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2020-06-29T22:37:22Z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0x0101007787EA3DE823DC489E44BF4CD2C2AF9F</vt:lpwstr>
  </property>
</Properties>
</file>